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管理係New!\61 経営比較分析（上水・下水）\令和５年度\下水道事業\提出用2024.1.22\"/>
    </mc:Choice>
  </mc:AlternateContent>
  <xr:revisionPtr revIDLastSave="0" documentId="13_ncr:1_{9520DFA7-5117-4DA6-BB19-E21D32511EE8}" xr6:coauthVersionLast="44" xr6:coauthVersionMax="44" xr10:uidLastSave="{00000000-0000-0000-0000-000000000000}"/>
  <workbookProtection workbookAlgorithmName="SHA-512" workbookHashValue="wksD6hhhwm1ZGYxr6bxqtWD+KDCH9b7RhTn/JAEvPjxC+KllETiE7C1j8A/nFiW4U4F4a2V6KNgNFc365IkVVw==" workbookSaltValue="XJy/13nQqGOfeJcWlGofj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Q6" i="5"/>
  <c r="W10" i="4" s="1"/>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D10" i="4"/>
  <c r="P10" i="4"/>
  <c r="BB8" i="4"/>
  <c r="AL8" i="4"/>
  <c r="AD8" i="4"/>
  <c r="W8" i="4"/>
  <c r="P8" i="4"/>
  <c r="B8" i="4"/>
</calcChain>
</file>

<file path=xl/sharedStrings.xml><?xml version="1.0" encoding="utf-8"?>
<sst xmlns="http://schemas.openxmlformats.org/spreadsheetml/2006/main" count="320" uniqueCount="117">
  <si>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</si>
  <si>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</si>
  <si>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</si>
  <si>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</si>
  <si>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</si>
  <si>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</si>
  <si>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</si>
  <si>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</si>
  <si>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</si>
  <si>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</si>
  <si>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</si>
  <si>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</si>
  <si>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</si>
  <si>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</si>
  <si>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</si>
  <si>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</si>
  <si>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</si>
  <si>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</si>
  <si>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</si>
  <si>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</si>
  <si>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</si>
  <si>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</si>
  <si>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</si>
  <si>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</si>
  <si>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</si>
  <si>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</si>
  <si>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</si>
  <si>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</si>
  <si>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</si>
  <si>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</si>
  <si>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</si>
  <si>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</si>
  <si>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</si>
  <si>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</si>
  <si>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</si>
  <si>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</si>
  <si>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</si>
  <si>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</si>
  <si>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</si>
  <si>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</si>
  <si>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</si>
  <si>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</si>
  <si>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</si>
  <si>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</si>
  <si>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</si>
  <si>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</si>
  <si>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</si>
  <si>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</si>
  <si>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</si>
  <si>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</si>
  <si>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</si>
  <si>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</si>
  <si>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</si>
  <si>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</si>
  <si>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</si>
  <si>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</si>
  <si>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</si>
  <si>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</si>
  <si>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</si>
  <si>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</si>
  <si>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</si>
  <si>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</si>
  <si>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</si>
  <si>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</si>
  <si>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</si>
  <si>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</si>
  <si>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</si>
  <si>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</si>
  <si>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</si>
  <si>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</si>
  <si>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</si>
  <si>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</si>
  <si>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</si>
  <si>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</si>
  <si>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</si>
  <si>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</si>
  <si>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</si>
  <si>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</si>
  <si>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</si>
  <si>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</si>
  <si>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</si>
  <si>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</si>
  <si>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</si>
  <si>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</si>
  <si>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</si>
  <si>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</si>
  <si>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</si>
  <si>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</si>
  <si>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</si>
  <si>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</si>
  <si>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</si>
  <si>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</si>
  <si>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</si>
  <si>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</si>
  <si>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</si>
  <si>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</si>
  <si>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</si>
  <si>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</si>
  <si>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</si>
  <si>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</si>
  <si>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</si>
  <si>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</si>
  <si>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</si>
  <si>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</si>
  <si>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</si>
  <si>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</si>
  <si>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</si>
  <si>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</si>
  <si>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</si>
  <si>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</si>
  <si>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</si>
  <si>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</si>
  <si>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</si>
  <si>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</si>
  <si>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赤平市の下水道施設は、流域関連公共下水道として昭和56年に工事着工し平成2年3月に一部供用を開始しました。管渠施設の標準耐用年数は50年で現在それを経過した管渠はありませんが，施設の老朽化は確実に進行しています。
　現在までに一部耐用年数の短い電気機械設備について長寿命化計画を策定し更新を実施しているところであります。
　今後、管渠施設等の老朽化は進みますが長寿命化と改築・更新事業を計画的、効率的に行っていきます。</t>
    <rPh sb="1" eb="4">
      <t>アカビラシ</t>
    </rPh>
    <rPh sb="5" eb="8">
      <t>ゲスイドウ</t>
    </rPh>
    <rPh sb="8" eb="10">
      <t>シセツ</t>
    </rPh>
    <rPh sb="12" eb="13">
      <t>リュウ</t>
    </rPh>
    <rPh sb="14" eb="16">
      <t>カンレン</t>
    </rPh>
    <rPh sb="16" eb="18">
      <t>コウキョウ</t>
    </rPh>
    <rPh sb="18" eb="21">
      <t>ゲスイドウ</t>
    </rPh>
    <rPh sb="24" eb="26">
      <t>ショウワ</t>
    </rPh>
    <rPh sb="44" eb="46">
      <t>キョウヨウ</t>
    </rPh>
    <rPh sb="56" eb="58">
      <t>シセツ</t>
    </rPh>
    <rPh sb="59" eb="61">
      <t>ヒョウジュン</t>
    </rPh>
    <rPh sb="61" eb="63">
      <t>タイヨウ</t>
    </rPh>
    <rPh sb="63" eb="65">
      <t>ネンスウ</t>
    </rPh>
    <rPh sb="68" eb="69">
      <t>ネン</t>
    </rPh>
    <rPh sb="70" eb="72">
      <t>ゲンザイ</t>
    </rPh>
    <rPh sb="75" eb="77">
      <t>ケイカ</t>
    </rPh>
    <rPh sb="79" eb="81">
      <t>カンキョ</t>
    </rPh>
    <rPh sb="92" eb="95">
      <t>ロウキュウカ</t>
    </rPh>
    <rPh sb="99" eb="101">
      <t>シンコウ</t>
    </rPh>
    <rPh sb="109" eb="111">
      <t>ゲンザイ</t>
    </rPh>
    <rPh sb="114" eb="116">
      <t>イチブ</t>
    </rPh>
    <rPh sb="116" eb="118">
      <t>タイヨウ</t>
    </rPh>
    <rPh sb="118" eb="120">
      <t>ネンスウ</t>
    </rPh>
    <rPh sb="121" eb="122">
      <t>ミジカ</t>
    </rPh>
    <rPh sb="123" eb="125">
      <t>デンキ</t>
    </rPh>
    <rPh sb="125" eb="127">
      <t>キカイ</t>
    </rPh>
    <rPh sb="127" eb="129">
      <t>セツビ</t>
    </rPh>
    <rPh sb="133" eb="134">
      <t>チョウ</t>
    </rPh>
    <rPh sb="134" eb="137">
      <t>ジュミョウカ</t>
    </rPh>
    <rPh sb="137" eb="139">
      <t>ケイカク</t>
    </rPh>
    <rPh sb="140" eb="142">
      <t>サクテイ</t>
    </rPh>
    <rPh sb="143" eb="145">
      <t>コウシン</t>
    </rPh>
    <rPh sb="146" eb="148">
      <t>ジッシ</t>
    </rPh>
    <rPh sb="163" eb="165">
      <t>コンゴ</t>
    </rPh>
    <rPh sb="170" eb="171">
      <t>トウ</t>
    </rPh>
    <rPh sb="172" eb="175">
      <t>ロウキュウカ</t>
    </rPh>
    <rPh sb="176" eb="177">
      <t>スス</t>
    </rPh>
    <rPh sb="181" eb="182">
      <t>チョウ</t>
    </rPh>
    <rPh sb="182" eb="185">
      <t>ジュミョウカ</t>
    </rPh>
    <rPh sb="194" eb="197">
      <t>ケイカクテキ</t>
    </rPh>
    <rPh sb="198" eb="201">
      <t>コウリツテキ</t>
    </rPh>
    <rPh sb="202" eb="203">
      <t>オコナ</t>
    </rPh>
    <phoneticPr fontId="17"/>
  </si>
  <si>
    <r>
      <t xml:space="preserve">　赤平市では、平成23年3月に赤平市中期ビジョンを策定し効率的な下水道事業の運営と健全で安定した経営を目指しております。
　その中で下水道普及率と水洗化率の向上に取組んでおります。
　下水道普及率は88.29％、⑧水洗化率は90.02％と類似団体平均及び全国平均を下回っていることから引続き水洗化率の向上に取組んでいきます。
　また、⑤経費回収率は70.79％となっており下水道使用料で回収すべき経費を全て使用料で賄えている状況になっておりません。⑥汚水処理原価355.78円は類似団体及び全国平均より高い状況であります。
  今後、下水道使用料収入は、人口減少や節水意識の高まりなどにより年々減少していくことが予想されます。
　しかし、施設・管渠など固定資産の老朽化により改築・更新、修繕等の費用は年々増加していくことから計画的・効率的な経営に取組んでいく必要があります。
</t>
    </r>
    <r>
      <rPr>
        <sz val="11"/>
        <color rgb="FFFF0000"/>
        <rFont val="ＭＳ ゴシック"/>
        <family val="3"/>
        <charset val="128"/>
      </rPr>
      <t xml:space="preserve">※　④企業債残高対事業規模比率は、R04については６月の段階では健全化指標が確定されてなく、算出不可だったため一般会計負担額を未確定で提出した結果高い数値となっている。今後も確定した数値は本分析表で報告することとする。
R4・・・（正）780.83　　（誤）1,646.86
</t>
    </r>
    <rPh sb="1" eb="4">
      <t>アカビラシ</t>
    </rPh>
    <rPh sb="7" eb="9">
      <t>ヘイセイ</t>
    </rPh>
    <rPh sb="11" eb="12">
      <t>ネン</t>
    </rPh>
    <rPh sb="13" eb="14">
      <t>ガツ</t>
    </rPh>
    <rPh sb="15" eb="18">
      <t>アカビラシ</t>
    </rPh>
    <rPh sb="18" eb="20">
      <t>チュウキ</t>
    </rPh>
    <rPh sb="25" eb="27">
      <t>サクテイ</t>
    </rPh>
    <rPh sb="64" eb="65">
      <t>ナカ</t>
    </rPh>
    <rPh sb="71" eb="72">
      <t>リツ</t>
    </rPh>
    <rPh sb="73" eb="76">
      <t>スイセンカ</t>
    </rPh>
    <rPh sb="76" eb="77">
      <t>リツ</t>
    </rPh>
    <rPh sb="78" eb="80">
      <t>コウジョウ</t>
    </rPh>
    <rPh sb="81" eb="83">
      <t>トリク</t>
    </rPh>
    <rPh sb="125" eb="126">
      <t>オヨ</t>
    </rPh>
    <rPh sb="127" eb="129">
      <t>ゼンコク</t>
    </rPh>
    <rPh sb="129" eb="131">
      <t>ヘイキン</t>
    </rPh>
    <rPh sb="132" eb="134">
      <t>シタマワ</t>
    </rPh>
    <rPh sb="142" eb="144">
      <t>ヒキツヅ</t>
    </rPh>
    <rPh sb="145" eb="148">
      <t>スイセンカ</t>
    </rPh>
    <rPh sb="148" eb="149">
      <t>リツ</t>
    </rPh>
    <rPh sb="150" eb="152">
      <t>コウジョウ</t>
    </rPh>
    <rPh sb="153" eb="155">
      <t>トリク</t>
    </rPh>
    <rPh sb="168" eb="170">
      <t>ケイヒ</t>
    </rPh>
    <rPh sb="170" eb="172">
      <t>カイシュウ</t>
    </rPh>
    <rPh sb="172" eb="173">
      <t>リツ</t>
    </rPh>
    <rPh sb="186" eb="188">
      <t>ゲスイ</t>
    </rPh>
    <rPh sb="188" eb="189">
      <t>ドウ</t>
    </rPh>
    <rPh sb="189" eb="192">
      <t>シヨウリョウ</t>
    </rPh>
    <rPh sb="193" eb="195">
      <t>カイシュウ</t>
    </rPh>
    <rPh sb="198" eb="200">
      <t>ケイヒ</t>
    </rPh>
    <rPh sb="201" eb="202">
      <t>スベ</t>
    </rPh>
    <rPh sb="203" eb="206">
      <t>シヨウリョウ</t>
    </rPh>
    <rPh sb="207" eb="208">
      <t>マカナ</t>
    </rPh>
    <rPh sb="212" eb="214">
      <t>ジョウキョウ</t>
    </rPh>
    <rPh sb="225" eb="227">
      <t>オスイ</t>
    </rPh>
    <rPh sb="227" eb="229">
      <t>ショリ</t>
    </rPh>
    <rPh sb="229" eb="231">
      <t>ゲンカ</t>
    </rPh>
    <rPh sb="237" eb="238">
      <t>エン</t>
    </rPh>
    <rPh sb="239" eb="241">
      <t>ルイジ</t>
    </rPh>
    <rPh sb="241" eb="243">
      <t>ダンタイ</t>
    </rPh>
    <rPh sb="243" eb="244">
      <t>オヨ</t>
    </rPh>
    <rPh sb="245" eb="247">
      <t>ゼンコク</t>
    </rPh>
    <rPh sb="247" eb="249">
      <t>ヘイキン</t>
    </rPh>
    <rPh sb="251" eb="252">
      <t>タカ</t>
    </rPh>
    <rPh sb="253" eb="255">
      <t>ジョウキョウ</t>
    </rPh>
    <rPh sb="264" eb="266">
      <t>コンゴ</t>
    </rPh>
    <rPh sb="306" eb="308">
      <t>ヨソウ</t>
    </rPh>
    <rPh sb="337" eb="339">
      <t>カイチク</t>
    </rPh>
    <rPh sb="340" eb="342">
      <t>コウシン</t>
    </rPh>
    <rPh sb="362" eb="365">
      <t>ケイカクテキ</t>
    </rPh>
    <rPh sb="366" eb="369">
      <t>コウリツテキ</t>
    </rPh>
    <rPh sb="370" eb="372">
      <t>ケイエイ</t>
    </rPh>
    <rPh sb="373" eb="374">
      <t>ト</t>
    </rPh>
    <rPh sb="374" eb="375">
      <t>ク</t>
    </rPh>
    <rPh sb="379" eb="381">
      <t>ヒツヨウ</t>
    </rPh>
    <rPh sb="392" eb="394">
      <t>キギョウ</t>
    </rPh>
    <rPh sb="394" eb="395">
      <t>サイ</t>
    </rPh>
    <rPh sb="395" eb="397">
      <t>ザンダカ</t>
    </rPh>
    <rPh sb="397" eb="398">
      <t>タイ</t>
    </rPh>
    <rPh sb="398" eb="400">
      <t>ジギョウ</t>
    </rPh>
    <rPh sb="400" eb="402">
      <t>キボ</t>
    </rPh>
    <rPh sb="402" eb="404">
      <t>ヒリツ</t>
    </rPh>
    <rPh sb="415" eb="416">
      <t>ガツ</t>
    </rPh>
    <rPh sb="417" eb="419">
      <t>ダンカイ</t>
    </rPh>
    <rPh sb="421" eb="424">
      <t>ケンゼンカ</t>
    </rPh>
    <rPh sb="424" eb="426">
      <t>シヒョウ</t>
    </rPh>
    <rPh sb="427" eb="429">
      <t>カクテイ</t>
    </rPh>
    <rPh sb="435" eb="437">
      <t>サンシュツ</t>
    </rPh>
    <rPh sb="437" eb="439">
      <t>フカ</t>
    </rPh>
    <rPh sb="444" eb="446">
      <t>イッパン</t>
    </rPh>
    <rPh sb="446" eb="448">
      <t>カイケイ</t>
    </rPh>
    <rPh sb="448" eb="450">
      <t>フタン</t>
    </rPh>
    <rPh sb="450" eb="451">
      <t>ガク</t>
    </rPh>
    <rPh sb="452" eb="455">
      <t>ミカクテイ</t>
    </rPh>
    <rPh sb="456" eb="458">
      <t>テイシュツ</t>
    </rPh>
    <rPh sb="460" eb="462">
      <t>ケッカ</t>
    </rPh>
    <rPh sb="462" eb="463">
      <t>タカ</t>
    </rPh>
    <rPh sb="473" eb="475">
      <t>コンゴ</t>
    </rPh>
    <rPh sb="476" eb="478">
      <t>カクテイ</t>
    </rPh>
    <rPh sb="480" eb="482">
      <t>スウチ</t>
    </rPh>
    <rPh sb="483" eb="484">
      <t>ホン</t>
    </rPh>
    <rPh sb="484" eb="487">
      <t>ブンセキヒョウ</t>
    </rPh>
    <rPh sb="488" eb="490">
      <t>ホウコク</t>
    </rPh>
    <rPh sb="506" eb="507">
      <t>セイ</t>
    </rPh>
    <rPh sb="517" eb="518">
      <t>アヤマ</t>
    </rPh>
    <phoneticPr fontId="4"/>
  </si>
  <si>
    <t>　社会情勢の変化や将来の需要動向を考慮し、公共下水道の整備促進を進めるにあたり、中長期的な経営の基本計画である「経営戦略」を平成28年度に策定しました。
　今後、施設・管渠の老朽化により改築・更新が必要となりますが、効率的な維持管理に一層取組み、引続き水洗化率の向上・定期的な使用料の見直しの検討を行い、更にその結果を令和7年度の経営戦略の改定に反映させ、下水道事業の運営と健全で安定した経営の実現を目指します。
※令和４年度に地方公営企業法の適用化（公営企業会計方式へ移行）。</t>
    <rPh sb="40" eb="44">
      <t>チュウチョウキテキ</t>
    </rPh>
    <rPh sb="45" eb="47">
      <t>ケイエイ</t>
    </rPh>
    <rPh sb="48" eb="50">
      <t>キホン</t>
    </rPh>
    <rPh sb="50" eb="52">
      <t>ケイカク</t>
    </rPh>
    <rPh sb="56" eb="58">
      <t>ケイエイ</t>
    </rPh>
    <rPh sb="58" eb="60">
      <t>センリャク</t>
    </rPh>
    <rPh sb="62" eb="64">
      <t>ヘイセイ</t>
    </rPh>
    <rPh sb="66" eb="67">
      <t>ネン</t>
    </rPh>
    <rPh sb="67" eb="68">
      <t>ド</t>
    </rPh>
    <rPh sb="69" eb="71">
      <t>サクテイ</t>
    </rPh>
    <rPh sb="81" eb="83">
      <t>シセツ</t>
    </rPh>
    <rPh sb="84" eb="85">
      <t>カン</t>
    </rPh>
    <rPh sb="85" eb="86">
      <t>キョ</t>
    </rPh>
    <rPh sb="87" eb="90">
      <t>ロウキュウカ</t>
    </rPh>
    <rPh sb="99" eb="101">
      <t>ヒツヨウ</t>
    </rPh>
    <rPh sb="123" eb="125">
      <t>ヒキツヅ</t>
    </rPh>
    <rPh sb="129" eb="130">
      <t>リツ</t>
    </rPh>
    <rPh sb="146" eb="148">
      <t>ケントウ</t>
    </rPh>
    <rPh sb="149" eb="150">
      <t>オコナ</t>
    </rPh>
    <rPh sb="152" eb="153">
      <t>サラ</t>
    </rPh>
    <rPh sb="156" eb="158">
      <t>ケッカ</t>
    </rPh>
    <rPh sb="159" eb="161">
      <t>レイワ</t>
    </rPh>
    <rPh sb="162" eb="164">
      <t>ネンド</t>
    </rPh>
    <rPh sb="165" eb="167">
      <t>ケイエイ</t>
    </rPh>
    <rPh sb="167" eb="169">
      <t>センリャク</t>
    </rPh>
    <rPh sb="170" eb="172">
      <t>カイテイ</t>
    </rPh>
    <rPh sb="173" eb="175">
      <t>ハンエイ</t>
    </rPh>
    <rPh sb="197" eb="199">
      <t>ジツゲン</t>
    </rPh>
    <rPh sb="200" eb="202">
      <t>メザ</t>
    </rPh>
    <rPh sb="208" eb="210">
      <t>コウエイ</t>
    </rPh>
    <rPh sb="214" eb="216">
      <t>チホウ</t>
    </rPh>
    <rPh sb="216" eb="218">
      <t>コウエイ</t>
    </rPh>
    <rPh sb="218" eb="220">
      <t>キギョウ</t>
    </rPh>
    <rPh sb="220" eb="221">
      <t>ホウ</t>
    </rPh>
    <rPh sb="222" eb="225">
      <t>テキヨウカ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</si>
</sst>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3A-4DB3-BA26-295797BA78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DC3A-4DB3-BA26-295797BA78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B1-4529-83D7-9034CEC883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54.86</c:v>
                </c:pt>
              </c:numCache>
            </c:numRef>
          </c:val>
          <c:smooth val="0"/>
          <c:extLst>
            <c:ext xmlns:c16="http://schemas.microsoft.com/office/drawing/2014/chart" uri="{C3380CC4-5D6E-409C-BE32-E72D297353CC}">
              <c16:uniqueId val="{00000001-0AB1-4529-83D7-9034CEC883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90.02</c:v>
                </c:pt>
              </c:numCache>
            </c:numRef>
          </c:val>
          <c:extLst>
            <c:ext xmlns:c16="http://schemas.microsoft.com/office/drawing/2014/chart" uri="{C3380CC4-5D6E-409C-BE32-E72D297353CC}">
              <c16:uniqueId val="{00000000-D2E0-49E1-8763-7B33D2948B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91.37</c:v>
                </c:pt>
              </c:numCache>
            </c:numRef>
          </c:val>
          <c:smooth val="0"/>
          <c:extLst>
            <c:ext xmlns:c16="http://schemas.microsoft.com/office/drawing/2014/chart" uri="{C3380CC4-5D6E-409C-BE32-E72D297353CC}">
              <c16:uniqueId val="{00000001-D2E0-49E1-8763-7B33D2948B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165.09</c:v>
                </c:pt>
              </c:numCache>
            </c:numRef>
          </c:val>
          <c:extLst>
            <c:ext xmlns:c16="http://schemas.microsoft.com/office/drawing/2014/chart" uri="{C3380CC4-5D6E-409C-BE32-E72D297353CC}">
              <c16:uniqueId val="{00000000-96E9-4A95-8FC9-80E63C1C59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105.35</c:v>
                </c:pt>
              </c:numCache>
            </c:numRef>
          </c:val>
          <c:smooth val="0"/>
          <c:extLst>
            <c:ext xmlns:c16="http://schemas.microsoft.com/office/drawing/2014/chart" uri="{C3380CC4-5D6E-409C-BE32-E72D297353CC}">
              <c16:uniqueId val="{00000001-96E9-4A95-8FC9-80E63C1C59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47.21</c:v>
                </c:pt>
              </c:numCache>
            </c:numRef>
          </c:val>
          <c:extLst>
            <c:ext xmlns:c16="http://schemas.microsoft.com/office/drawing/2014/chart" uri="{C3380CC4-5D6E-409C-BE32-E72D297353CC}">
              <c16:uniqueId val="{00000000-A0C8-43FB-AED4-BA81720862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29.42</c:v>
                </c:pt>
              </c:numCache>
            </c:numRef>
          </c:val>
          <c:smooth val="0"/>
          <c:extLst>
            <c:ext xmlns:c16="http://schemas.microsoft.com/office/drawing/2014/chart" uri="{C3380CC4-5D6E-409C-BE32-E72D297353CC}">
              <c16:uniqueId val="{00000001-A0C8-43FB-AED4-BA81720862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A3-459B-B667-2FFE1491C7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0.74</c:v>
                </c:pt>
              </c:numCache>
            </c:numRef>
          </c:val>
          <c:smooth val="0"/>
          <c:extLst>
            <c:ext xmlns:c16="http://schemas.microsoft.com/office/drawing/2014/chart" uri="{C3380CC4-5D6E-409C-BE32-E72D297353CC}">
              <c16:uniqueId val="{00000001-88A3-459B-B667-2FFE1491C7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96-456C-B351-3E1D7DB6B3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26.07</c:v>
                </c:pt>
              </c:numCache>
            </c:numRef>
          </c:val>
          <c:smooth val="0"/>
          <c:extLst>
            <c:ext xmlns:c16="http://schemas.microsoft.com/office/drawing/2014/chart" uri="{C3380CC4-5D6E-409C-BE32-E72D297353CC}">
              <c16:uniqueId val="{00000001-C396-456C-B351-3E1D7DB6B3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53.31</c:v>
                </c:pt>
              </c:numCache>
            </c:numRef>
          </c:val>
          <c:extLst>
            <c:ext xmlns:c16="http://schemas.microsoft.com/office/drawing/2014/chart" uri="{C3380CC4-5D6E-409C-BE32-E72D297353CC}">
              <c16:uniqueId val="{00000000-0B52-464D-B2AA-40AD402322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65.87</c:v>
                </c:pt>
              </c:numCache>
            </c:numRef>
          </c:val>
          <c:smooth val="0"/>
          <c:extLst>
            <c:ext xmlns:c16="http://schemas.microsoft.com/office/drawing/2014/chart" uri="{C3380CC4-5D6E-409C-BE32-E72D297353CC}">
              <c16:uniqueId val="{00000001-0B52-464D-B2AA-40AD402322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1646.86</c:v>
                </c:pt>
              </c:numCache>
            </c:numRef>
          </c:val>
          <c:extLst>
            <c:ext xmlns:c16="http://schemas.microsoft.com/office/drawing/2014/chart" uri="{C3380CC4-5D6E-409C-BE32-E72D297353CC}">
              <c16:uniqueId val="{00000000-C50C-499A-A372-9695751DD2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742.08</c:v>
                </c:pt>
              </c:numCache>
            </c:numRef>
          </c:val>
          <c:smooth val="0"/>
          <c:extLst>
            <c:ext xmlns:c16="http://schemas.microsoft.com/office/drawing/2014/chart" uri="{C3380CC4-5D6E-409C-BE32-E72D297353CC}">
              <c16:uniqueId val="{00000001-C50C-499A-A372-9695751DD2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70.790000000000006</c:v>
                </c:pt>
              </c:numCache>
            </c:numRef>
          </c:val>
          <c:extLst>
            <c:ext xmlns:c16="http://schemas.microsoft.com/office/drawing/2014/chart" uri="{C3380CC4-5D6E-409C-BE32-E72D297353CC}">
              <c16:uniqueId val="{00000000-86BF-44C3-8C3A-E8779CED0C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86.51</c:v>
                </c:pt>
              </c:numCache>
            </c:numRef>
          </c:val>
          <c:smooth val="0"/>
          <c:extLst>
            <c:ext xmlns:c16="http://schemas.microsoft.com/office/drawing/2014/chart" uri="{C3380CC4-5D6E-409C-BE32-E72D297353CC}">
              <c16:uniqueId val="{00000001-86BF-44C3-8C3A-E8779CED0C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355.78</c:v>
                </c:pt>
              </c:numCache>
            </c:numRef>
          </c:val>
          <c:extLst>
            <c:ext xmlns:c16="http://schemas.microsoft.com/office/drawing/2014/chart" uri="{C3380CC4-5D6E-409C-BE32-E72D297353CC}">
              <c16:uniqueId val="{00000000-77B1-4074-BE7C-F0D76C57D4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188.24</c:v>
                </c:pt>
              </c:numCache>
            </c:numRef>
          </c:val>
          <c:smooth val="0"/>
          <c:extLst>
            <c:ext xmlns:c16="http://schemas.microsoft.com/office/drawing/2014/chart" uri="{C3380CC4-5D6E-409C-BE32-E72D297353CC}">
              <c16:uniqueId val="{00000001-77B1-4074-BE7C-F0D76C57D4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3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赤平市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46">
        <f>データ!S6</f>
        <v>9008</v>
      </c>
      <c r="AM8" s="46"/>
      <c r="AN8" s="46"/>
      <c r="AO8" s="46"/>
      <c r="AP8" s="46"/>
      <c r="AQ8" s="46"/>
      <c r="AR8" s="46"/>
      <c r="AS8" s="46"/>
      <c r="AT8" s="45">
        <f>データ!T6</f>
        <v>129.88</v>
      </c>
      <c r="AU8" s="45"/>
      <c r="AV8" s="45"/>
      <c r="AW8" s="45"/>
      <c r="AX8" s="45"/>
      <c r="AY8" s="45"/>
      <c r="AZ8" s="45"/>
      <c r="BA8" s="45"/>
      <c r="BB8" s="45">
        <f>データ!U6</f>
        <v>69.36</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63.82</v>
      </c>
      <c r="J10" s="45"/>
      <c r="K10" s="45"/>
      <c r="L10" s="45"/>
      <c r="M10" s="45"/>
      <c r="N10" s="45"/>
      <c r="O10" s="45"/>
      <c r="P10" s="45">
        <f>データ!P6</f>
        <v>88.29</v>
      </c>
      <c r="Q10" s="45"/>
      <c r="R10" s="45"/>
      <c r="S10" s="45"/>
      <c r="T10" s="45"/>
      <c r="U10" s="45"/>
      <c r="V10" s="45"/>
      <c r="W10" s="45">
        <f>データ!Q6</f>
        <v>69.17</v>
      </c>
      <c r="X10" s="45"/>
      <c r="Y10" s="45"/>
      <c r="Z10" s="45"/>
      <c r="AA10" s="45"/>
      <c r="AB10" s="45"/>
      <c r="AC10" s="45"/>
      <c r="AD10" s="46">
        <f>データ!R6</f>
        <v>4707</v>
      </c>
      <c r="AE10" s="46"/>
      <c r="AF10" s="46"/>
      <c r="AG10" s="46"/>
      <c r="AH10" s="46"/>
      <c r="AI10" s="46"/>
      <c r="AJ10" s="46"/>
      <c r="AK10" s="2"/>
      <c r="AL10" s="46">
        <f>データ!V6</f>
        <v>7872</v>
      </c>
      <c r="AM10" s="46"/>
      <c r="AN10" s="46"/>
      <c r="AO10" s="46"/>
      <c r="AP10" s="46"/>
      <c r="AQ10" s="46"/>
      <c r="AR10" s="46"/>
      <c r="AS10" s="46"/>
      <c r="AT10" s="45">
        <f>データ!W6</f>
        <v>4.34</v>
      </c>
      <c r="AU10" s="45"/>
      <c r="AV10" s="45"/>
      <c r="AW10" s="45"/>
      <c r="AX10" s="45"/>
      <c r="AY10" s="45"/>
      <c r="AZ10" s="45"/>
      <c r="BA10" s="45"/>
      <c r="BB10" s="45">
        <f>データ!X6</f>
        <v>1813.82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oZN29eRUda43WCZDMH3G0gK3yqQrKZ3in7QM5tqkRQwPsfNRFXwCkxu81Lgw9/577J34zknvHUsKTTh5Ixjww==" saltValue="+Bj3kHR6CSD2/BGx5L5z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12181</v>
      </c>
      <c r="D6" s="19">
        <f t="shared" si="3"/>
        <v>46</v>
      </c>
      <c r="E6" s="19">
        <f t="shared" si="3"/>
        <v>17</v>
      </c>
      <c r="F6" s="19">
        <f t="shared" si="3"/>
        <v>1</v>
      </c>
      <c r="G6" s="19">
        <f t="shared" si="3"/>
        <v>0</v>
      </c>
      <c r="H6" s="19" t="str">
        <f t="shared" si="3"/>
        <v>北海道　赤平市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63.82</v>
      </c>
      <c r="P6" s="20">
        <f t="shared" si="3"/>
        <v>88.29</v>
      </c>
      <c r="Q6" s="20">
        <f t="shared" si="3"/>
        <v>69.17</v>
      </c>
      <c r="R6" s="20">
        <f t="shared" si="3"/>
        <v>4707</v>
      </c>
      <c r="S6" s="20">
        <f t="shared" si="3"/>
        <v>9008</v>
      </c>
      <c r="T6" s="20">
        <f t="shared" si="3"/>
        <v>129.88</v>
      </c>
      <c r="U6" s="20">
        <f t="shared" si="3"/>
        <v>69.36</v>
      </c>
      <c r="V6" s="20">
        <f t="shared" si="3"/>
        <v>7872</v>
      </c>
      <c r="W6" s="20">
        <f t="shared" si="3"/>
        <v>4.34</v>
      </c>
      <c r="X6" s="20">
        <f t="shared" si="3"/>
        <v>1813.82</v>
      </c>
      <c r="Y6" s="21" t="str">
        <f>IF(Y7="",NA(),Y7)</f>
        <v>-</v>
      </c>
      <c r="Z6" s="21" t="str">
        <f t="shared" ref="Z6:AH6" si="4">IF(Z7="",NA(),Z7)</f>
        <v>-</v>
      </c>
      <c r="AA6" s="21" t="str">
        <f t="shared" si="4"/>
        <v>-</v>
      </c>
      <c r="AB6" s="21" t="str">
        <f t="shared" si="4"/>
        <v>-</v>
      </c>
      <c r="AC6" s="21">
        <f t="shared" si="4"/>
        <v>165.09</v>
      </c>
      <c r="AD6" s="21" t="str">
        <f t="shared" si="4"/>
        <v>-</v>
      </c>
      <c r="AE6" s="21" t="str">
        <f t="shared" si="4"/>
        <v>-</v>
      </c>
      <c r="AF6" s="21" t="str">
        <f t="shared" si="4"/>
        <v>-</v>
      </c>
      <c r="AG6" s="21" t="str">
        <f t="shared" si="4"/>
        <v>-</v>
      </c>
      <c r="AH6" s="21">
        <f t="shared" si="4"/>
        <v>105.35</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26.07</v>
      </c>
      <c r="AT6" s="20" t="str">
        <f>IF(AT7="","",IF(AT7="-","【-】","【"&amp;SUBSTITUTE(TEXT(AT7,"#,##0.00"),"-","△")&amp;"】"))</f>
        <v>【3.15】</v>
      </c>
      <c r="AU6" s="21" t="str">
        <f>IF(AU7="",NA(),AU7)</f>
        <v>-</v>
      </c>
      <c r="AV6" s="21" t="str">
        <f t="shared" ref="AV6:BD6" si="6">IF(AV7="",NA(),AV7)</f>
        <v>-</v>
      </c>
      <c r="AW6" s="21" t="str">
        <f t="shared" si="6"/>
        <v>-</v>
      </c>
      <c r="AX6" s="21" t="str">
        <f t="shared" si="6"/>
        <v>-</v>
      </c>
      <c r="AY6" s="21">
        <f t="shared" si="6"/>
        <v>53.31</v>
      </c>
      <c r="AZ6" s="21" t="str">
        <f t="shared" si="6"/>
        <v>-</v>
      </c>
      <c r="BA6" s="21" t="str">
        <f t="shared" si="6"/>
        <v>-</v>
      </c>
      <c r="BB6" s="21" t="str">
        <f t="shared" si="6"/>
        <v>-</v>
      </c>
      <c r="BC6" s="21" t="str">
        <f t="shared" si="6"/>
        <v>-</v>
      </c>
      <c r="BD6" s="21">
        <f t="shared" si="6"/>
        <v>65.87</v>
      </c>
      <c r="BE6" s="20" t="str">
        <f>IF(BE7="","",IF(BE7="-","【-】","【"&amp;SUBSTITUTE(TEXT(BE7,"#,##0.00"),"-","△")&amp;"】"))</f>
        <v>【73.44】</v>
      </c>
      <c r="BF6" s="21" t="str">
        <f>IF(BF7="",NA(),BF7)</f>
        <v>-</v>
      </c>
      <c r="BG6" s="21" t="str">
        <f t="shared" ref="BG6:BO6" si="7">IF(BG7="",NA(),BG7)</f>
        <v>-</v>
      </c>
      <c r="BH6" s="21" t="str">
        <f t="shared" si="7"/>
        <v>-</v>
      </c>
      <c r="BI6" s="21" t="str">
        <f t="shared" si="7"/>
        <v>-</v>
      </c>
      <c r="BJ6" s="21">
        <f t="shared" si="7"/>
        <v>1646.86</v>
      </c>
      <c r="BK6" s="21" t="str">
        <f t="shared" si="7"/>
        <v>-</v>
      </c>
      <c r="BL6" s="21" t="str">
        <f t="shared" si="7"/>
        <v>-</v>
      </c>
      <c r="BM6" s="21" t="str">
        <f t="shared" si="7"/>
        <v>-</v>
      </c>
      <c r="BN6" s="21" t="str">
        <f t="shared" si="7"/>
        <v>-</v>
      </c>
      <c r="BO6" s="21">
        <f t="shared" si="7"/>
        <v>742.08</v>
      </c>
      <c r="BP6" s="20" t="str">
        <f>IF(BP7="","",IF(BP7="-","【-】","【"&amp;SUBSTITUTE(TEXT(BP7,"#,##0.00"),"-","△")&amp;"】"))</f>
        <v>【652.82】</v>
      </c>
      <c r="BQ6" s="21" t="str">
        <f>IF(BQ7="",NA(),BQ7)</f>
        <v>-</v>
      </c>
      <c r="BR6" s="21" t="str">
        <f t="shared" ref="BR6:BZ6" si="8">IF(BR7="",NA(),BR7)</f>
        <v>-</v>
      </c>
      <c r="BS6" s="21" t="str">
        <f t="shared" si="8"/>
        <v>-</v>
      </c>
      <c r="BT6" s="21" t="str">
        <f t="shared" si="8"/>
        <v>-</v>
      </c>
      <c r="BU6" s="21">
        <f t="shared" si="8"/>
        <v>70.790000000000006</v>
      </c>
      <c r="BV6" s="21" t="str">
        <f t="shared" si="8"/>
        <v>-</v>
      </c>
      <c r="BW6" s="21" t="str">
        <f t="shared" si="8"/>
        <v>-</v>
      </c>
      <c r="BX6" s="21" t="str">
        <f t="shared" si="8"/>
        <v>-</v>
      </c>
      <c r="BY6" s="21" t="str">
        <f t="shared" si="8"/>
        <v>-</v>
      </c>
      <c r="BZ6" s="21">
        <f t="shared" si="8"/>
        <v>86.51</v>
      </c>
      <c r="CA6" s="20" t="str">
        <f>IF(CA7="","",IF(CA7="-","【-】","【"&amp;SUBSTITUTE(TEXT(CA7,"#,##0.00"),"-","△")&amp;"】"))</f>
        <v>【97.61】</v>
      </c>
      <c r="CB6" s="21" t="str">
        <f>IF(CB7="",NA(),CB7)</f>
        <v>-</v>
      </c>
      <c r="CC6" s="21" t="str">
        <f t="shared" ref="CC6:CK6" si="9">IF(CC7="",NA(),CC7)</f>
        <v>-</v>
      </c>
      <c r="CD6" s="21" t="str">
        <f t="shared" si="9"/>
        <v>-</v>
      </c>
      <c r="CE6" s="21" t="str">
        <f t="shared" si="9"/>
        <v>-</v>
      </c>
      <c r="CF6" s="21">
        <f t="shared" si="9"/>
        <v>355.78</v>
      </c>
      <c r="CG6" s="21" t="str">
        <f t="shared" si="9"/>
        <v>-</v>
      </c>
      <c r="CH6" s="21" t="str">
        <f t="shared" si="9"/>
        <v>-</v>
      </c>
      <c r="CI6" s="21" t="str">
        <f t="shared" si="9"/>
        <v>-</v>
      </c>
      <c r="CJ6" s="21" t="str">
        <f t="shared" si="9"/>
        <v>-</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54.86</v>
      </c>
      <c r="CW6" s="20" t="str">
        <f>IF(CW7="","",IF(CW7="-","【-】","【"&amp;SUBSTITUTE(TEXT(CW7,"#,##0.00"),"-","△")&amp;"】"))</f>
        <v>【59.10】</v>
      </c>
      <c r="CX6" s="21" t="str">
        <f>IF(CX7="",NA(),CX7)</f>
        <v>-</v>
      </c>
      <c r="CY6" s="21" t="str">
        <f t="shared" ref="CY6:DG6" si="11">IF(CY7="",NA(),CY7)</f>
        <v>-</v>
      </c>
      <c r="CZ6" s="21" t="str">
        <f t="shared" si="11"/>
        <v>-</v>
      </c>
      <c r="DA6" s="21" t="str">
        <f t="shared" si="11"/>
        <v>-</v>
      </c>
      <c r="DB6" s="21">
        <f t="shared" si="11"/>
        <v>90.02</v>
      </c>
      <c r="DC6" s="21" t="str">
        <f t="shared" si="11"/>
        <v>-</v>
      </c>
      <c r="DD6" s="21" t="str">
        <f t="shared" si="11"/>
        <v>-</v>
      </c>
      <c r="DE6" s="21" t="str">
        <f t="shared" si="11"/>
        <v>-</v>
      </c>
      <c r="DF6" s="21" t="str">
        <f t="shared" si="11"/>
        <v>-</v>
      </c>
      <c r="DG6" s="21">
        <f t="shared" si="11"/>
        <v>91.37</v>
      </c>
      <c r="DH6" s="20" t="str">
        <f>IF(DH7="","",IF(DH7="-","【-】","【"&amp;SUBSTITUTE(TEXT(DH7,"#,##0.00"),"-","△")&amp;"】"))</f>
        <v>【95.82】</v>
      </c>
      <c r="DI6" s="21" t="str">
        <f>IF(DI7="",NA(),DI7)</f>
        <v>-</v>
      </c>
      <c r="DJ6" s="21" t="str">
        <f t="shared" ref="DJ6:DR6" si="12">IF(DJ7="",NA(),DJ7)</f>
        <v>-</v>
      </c>
      <c r="DK6" s="21" t="str">
        <f t="shared" si="12"/>
        <v>-</v>
      </c>
      <c r="DL6" s="21" t="str">
        <f t="shared" si="12"/>
        <v>-</v>
      </c>
      <c r="DM6" s="21">
        <f t="shared" si="12"/>
        <v>47.21</v>
      </c>
      <c r="DN6" s="21" t="str">
        <f t="shared" si="12"/>
        <v>-</v>
      </c>
      <c r="DO6" s="21" t="str">
        <f t="shared" si="12"/>
        <v>-</v>
      </c>
      <c r="DP6" s="21" t="str">
        <f t="shared" si="12"/>
        <v>-</v>
      </c>
      <c r="DQ6" s="21" t="str">
        <f t="shared" si="12"/>
        <v>-</v>
      </c>
      <c r="DR6" s="21">
        <f t="shared" si="12"/>
        <v>29.42</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0.74</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7.0000000000000007E-2</v>
      </c>
      <c r="EO6" s="20" t="str">
        <f>IF(EO7="","",IF(EO7="-","【-】","【"&amp;SUBSTITUTE(TEXT(EO7,"#,##0.00"),"-","△")&amp;"】"))</f>
        <v>【0.23】</v>
      </c>
    </row>
    <row r="7" spans="1:148" s="22" customFormat="1" x14ac:dyDescent="0.15">
      <c r="A7" s="14"/>
      <c r="B7" s="23">
        <v>2022</v>
      </c>
      <c r="C7" s="23">
        <v>12181</v>
      </c>
      <c r="D7" s="23">
        <v>46</v>
      </c>
      <c r="E7" s="23">
        <v>17</v>
      </c>
      <c r="F7" s="23">
        <v>1</v>
      </c>
      <c r="G7" s="23">
        <v>0</v>
      </c>
      <c r="H7" s="23" t="s">
        <v>96</v>
      </c>
      <c r="I7" s="23" t="s">
        <v>97</v>
      </c>
      <c r="J7" s="23" t="s">
        <v>98</v>
      </c>
      <c r="K7" s="23" t="s">
        <v>99</v>
      </c>
      <c r="L7" s="23" t="s">
        <v>100</v>
      </c>
      <c r="M7" s="23" t="s">
        <v>101</v>
      </c>
      <c r="N7" s="24" t="s">
        <v>102</v>
      </c>
      <c r="O7" s="24">
        <v>63.82</v>
      </c>
      <c r="P7" s="24">
        <v>88.29</v>
      </c>
      <c r="Q7" s="24">
        <v>69.17</v>
      </c>
      <c r="R7" s="24">
        <v>4707</v>
      </c>
      <c r="S7" s="24">
        <v>9008</v>
      </c>
      <c r="T7" s="24">
        <v>129.88</v>
      </c>
      <c r="U7" s="24">
        <v>69.36</v>
      </c>
      <c r="V7" s="24">
        <v>7872</v>
      </c>
      <c r="W7" s="24">
        <v>4.34</v>
      </c>
      <c r="X7" s="24">
        <v>1813.82</v>
      </c>
      <c r="Y7" s="24" t="s">
        <v>102</v>
      </c>
      <c r="Z7" s="24" t="s">
        <v>102</v>
      </c>
      <c r="AA7" s="24" t="s">
        <v>102</v>
      </c>
      <c r="AB7" s="24" t="s">
        <v>102</v>
      </c>
      <c r="AC7" s="24">
        <v>165.09</v>
      </c>
      <c r="AD7" s="24" t="s">
        <v>102</v>
      </c>
      <c r="AE7" s="24" t="s">
        <v>102</v>
      </c>
      <c r="AF7" s="24" t="s">
        <v>102</v>
      </c>
      <c r="AG7" s="24" t="s">
        <v>102</v>
      </c>
      <c r="AH7" s="24">
        <v>105.35</v>
      </c>
      <c r="AI7" s="24">
        <v>106.11</v>
      </c>
      <c r="AJ7" s="24" t="s">
        <v>102</v>
      </c>
      <c r="AK7" s="24" t="s">
        <v>102</v>
      </c>
      <c r="AL7" s="24" t="s">
        <v>102</v>
      </c>
      <c r="AM7" s="24" t="s">
        <v>102</v>
      </c>
      <c r="AN7" s="24">
        <v>0</v>
      </c>
      <c r="AO7" s="24" t="s">
        <v>102</v>
      </c>
      <c r="AP7" s="24" t="s">
        <v>102</v>
      </c>
      <c r="AQ7" s="24" t="s">
        <v>102</v>
      </c>
      <c r="AR7" s="24" t="s">
        <v>102</v>
      </c>
      <c r="AS7" s="24">
        <v>26.07</v>
      </c>
      <c r="AT7" s="24">
        <v>3.15</v>
      </c>
      <c r="AU7" s="24" t="s">
        <v>102</v>
      </c>
      <c r="AV7" s="24" t="s">
        <v>102</v>
      </c>
      <c r="AW7" s="24" t="s">
        <v>102</v>
      </c>
      <c r="AX7" s="24" t="s">
        <v>102</v>
      </c>
      <c r="AY7" s="24">
        <v>53.31</v>
      </c>
      <c r="AZ7" s="24" t="s">
        <v>102</v>
      </c>
      <c r="BA7" s="24" t="s">
        <v>102</v>
      </c>
      <c r="BB7" s="24" t="s">
        <v>102</v>
      </c>
      <c r="BC7" s="24" t="s">
        <v>102</v>
      </c>
      <c r="BD7" s="24">
        <v>65.87</v>
      </c>
      <c r="BE7" s="24">
        <v>73.44</v>
      </c>
      <c r="BF7" s="24" t="s">
        <v>102</v>
      </c>
      <c r="BG7" s="24" t="s">
        <v>102</v>
      </c>
      <c r="BH7" s="24" t="s">
        <v>102</v>
      </c>
      <c r="BI7" s="24" t="s">
        <v>102</v>
      </c>
      <c r="BJ7" s="24">
        <v>1646.86</v>
      </c>
      <c r="BK7" s="24" t="s">
        <v>102</v>
      </c>
      <c r="BL7" s="24" t="s">
        <v>102</v>
      </c>
      <c r="BM7" s="24" t="s">
        <v>102</v>
      </c>
      <c r="BN7" s="24" t="s">
        <v>102</v>
      </c>
      <c r="BO7" s="24">
        <v>742.08</v>
      </c>
      <c r="BP7" s="24">
        <v>652.82000000000005</v>
      </c>
      <c r="BQ7" s="24" t="s">
        <v>102</v>
      </c>
      <c r="BR7" s="24" t="s">
        <v>102</v>
      </c>
      <c r="BS7" s="24" t="s">
        <v>102</v>
      </c>
      <c r="BT7" s="24" t="s">
        <v>102</v>
      </c>
      <c r="BU7" s="24">
        <v>70.790000000000006</v>
      </c>
      <c r="BV7" s="24" t="s">
        <v>102</v>
      </c>
      <c r="BW7" s="24" t="s">
        <v>102</v>
      </c>
      <c r="BX7" s="24" t="s">
        <v>102</v>
      </c>
      <c r="BY7" s="24" t="s">
        <v>102</v>
      </c>
      <c r="BZ7" s="24">
        <v>86.51</v>
      </c>
      <c r="CA7" s="24">
        <v>97.61</v>
      </c>
      <c r="CB7" s="24" t="s">
        <v>102</v>
      </c>
      <c r="CC7" s="24" t="s">
        <v>102</v>
      </c>
      <c r="CD7" s="24" t="s">
        <v>102</v>
      </c>
      <c r="CE7" s="24" t="s">
        <v>102</v>
      </c>
      <c r="CF7" s="24">
        <v>355.78</v>
      </c>
      <c r="CG7" s="24" t="s">
        <v>102</v>
      </c>
      <c r="CH7" s="24" t="s">
        <v>102</v>
      </c>
      <c r="CI7" s="24" t="s">
        <v>102</v>
      </c>
      <c r="CJ7" s="24" t="s">
        <v>102</v>
      </c>
      <c r="CK7" s="24">
        <v>188.24</v>
      </c>
      <c r="CL7" s="24">
        <v>138.29</v>
      </c>
      <c r="CM7" s="24" t="s">
        <v>102</v>
      </c>
      <c r="CN7" s="24" t="s">
        <v>102</v>
      </c>
      <c r="CO7" s="24" t="s">
        <v>102</v>
      </c>
      <c r="CP7" s="24" t="s">
        <v>102</v>
      </c>
      <c r="CQ7" s="24" t="s">
        <v>102</v>
      </c>
      <c r="CR7" s="24" t="s">
        <v>102</v>
      </c>
      <c r="CS7" s="24" t="s">
        <v>102</v>
      </c>
      <c r="CT7" s="24" t="s">
        <v>102</v>
      </c>
      <c r="CU7" s="24" t="s">
        <v>102</v>
      </c>
      <c r="CV7" s="24">
        <v>54.86</v>
      </c>
      <c r="CW7" s="24">
        <v>59.1</v>
      </c>
      <c r="CX7" s="24" t="s">
        <v>102</v>
      </c>
      <c r="CY7" s="24" t="s">
        <v>102</v>
      </c>
      <c r="CZ7" s="24" t="s">
        <v>102</v>
      </c>
      <c r="DA7" s="24" t="s">
        <v>102</v>
      </c>
      <c r="DB7" s="24">
        <v>90.02</v>
      </c>
      <c r="DC7" s="24" t="s">
        <v>102</v>
      </c>
      <c r="DD7" s="24" t="s">
        <v>102</v>
      </c>
      <c r="DE7" s="24" t="s">
        <v>102</v>
      </c>
      <c r="DF7" s="24" t="s">
        <v>102</v>
      </c>
      <c r="DG7" s="24">
        <v>91.37</v>
      </c>
      <c r="DH7" s="24">
        <v>95.82</v>
      </c>
      <c r="DI7" s="24" t="s">
        <v>102</v>
      </c>
      <c r="DJ7" s="24" t="s">
        <v>102</v>
      </c>
      <c r="DK7" s="24" t="s">
        <v>102</v>
      </c>
      <c r="DL7" s="24" t="s">
        <v>102</v>
      </c>
      <c r="DM7" s="24">
        <v>47.21</v>
      </c>
      <c r="DN7" s="24" t="s">
        <v>102</v>
      </c>
      <c r="DO7" s="24" t="s">
        <v>102</v>
      </c>
      <c r="DP7" s="24" t="s">
        <v>102</v>
      </c>
      <c r="DQ7" s="24" t="s">
        <v>102</v>
      </c>
      <c r="DR7" s="24">
        <v>29.42</v>
      </c>
      <c r="DS7" s="24">
        <v>39.74</v>
      </c>
      <c r="DT7" s="24" t="s">
        <v>102</v>
      </c>
      <c r="DU7" s="24" t="s">
        <v>102</v>
      </c>
      <c r="DV7" s="24" t="s">
        <v>102</v>
      </c>
      <c r="DW7" s="24" t="s">
        <v>102</v>
      </c>
      <c r="DX7" s="24">
        <v>0</v>
      </c>
      <c r="DY7" s="24" t="s">
        <v>102</v>
      </c>
      <c r="DZ7" s="24" t="s">
        <v>102</v>
      </c>
      <c r="EA7" s="24" t="s">
        <v>102</v>
      </c>
      <c r="EB7" s="24" t="s">
        <v>102</v>
      </c>
      <c r="EC7" s="24">
        <v>0.74</v>
      </c>
      <c r="ED7" s="24">
        <v>7.62</v>
      </c>
      <c r="EE7" s="24" t="s">
        <v>102</v>
      </c>
      <c r="EF7" s="24" t="s">
        <v>102</v>
      </c>
      <c r="EG7" s="24" t="s">
        <v>102</v>
      </c>
      <c r="EH7" s="24" t="s">
        <v>102</v>
      </c>
      <c r="EI7" s="24">
        <v>0</v>
      </c>
      <c r="EJ7" s="24" t="s">
        <v>102</v>
      </c>
      <c r="EK7" s="24" t="s">
        <v>102</v>
      </c>
      <c r="EL7" s="24" t="s">
        <v>102</v>
      </c>
      <c r="EM7" s="24" t="s">
        <v>102</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2024-01-22T01:01:42Z</cp:lastPrinted>
  <dcterms:created xsi:type="dcterms:W3CDTF">2023-12-12T00:41:53Z</dcterms:created>
  <dcterms:modified xsi:type="dcterms:W3CDTF">2024-01-22T01:02:59Z</dcterms:modified>
  <cp:category/>
</cp:coreProperties>
</file>