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管理係New!\11 水道\経営比較分析表\"/>
    </mc:Choice>
  </mc:AlternateContent>
  <workbookProtection workbookAlgorithmName="SHA-512" workbookHashValue="+jC3EJqYtmAgaNHg0pXjoA2KBLmSjEaACo0rDdAeMIyQuiPDSObQ1CYb26J5kVf8bcYPO/NI870HrAcpcP6Ulw==" workbookSaltValue="qI1wH4Hj4QV5WQmfqKjneQ==" workbookSpinCount="100000" lockStructure="1"/>
  <bookViews>
    <workbookView xWindow="0" yWindow="0" windowWidth="17895" windowHeight="678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I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<sst xmlns="http://schemas.openxmlformats.org/spreadsheetml/2006/main" count="220" uniqueCount="108">
  <si>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</si>
  <si>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</si>
  <si>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</si>
  <si>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</si>
  <si>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</si>
  <si>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</si>
  <si>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</si>
  <si>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</si>
  <si>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</si>
  <si>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</si>
  <si>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</si>
  <si>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</si>
  <si>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</si>
  <si>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</si>
  <si>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</si>
  <si>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</si>
  <si>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</si>
  <si>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</si>
  <si>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</si>
  <si>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</si>
  <si>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</si>
  <si>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</si>
  <si>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</si>
  <si>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</si>
  <si>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</si>
  <si>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</si>
  <si>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</si>
  <si>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</si>
  <si>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</si>
  <si>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</si>
  <si>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</si>
  <si>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</si>
  <si>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</si>
  <si>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</si>
  <si>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</si>
  <si>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</si>
  <si>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</si>
  <si>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</si>
  <si>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</si>
  <si>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</si>
  <si>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</si>
  <si>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</si>
  <si>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</si>
  <si>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</si>
  <si>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</si>
  <si>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</si>
  <si>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</si>
  <si>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</si>
  <si>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</si>
  <si>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</si>
  <si>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</si>
  <si>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</si>
  <si>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</si>
  <si>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</si>
  <si>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</si>
  <si>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</si>
  <si>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</si>
  <si>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</si>
  <si>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</si>
  <si>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</si>
  <si>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</si>
  <si>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</si>
  <si>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</si>
  <si>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</si>
  <si>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</si>
  <si>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</si>
  <si>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</si>
  <si>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</si>
  <si>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</si>
  <si>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</si>
  <si>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</si>
  <si>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</si>
  <si>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</si>
  <si>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</si>
  <si>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</si>
  <si>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</si>
  <si>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</si>
  <si>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</si>
  <si>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</si>
  <si>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</si>
  <si>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</si>
  <si>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</si>
  <si>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</si>
  <si>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</si>
  <si>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</si>
  <si>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</si>
  <si>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</si>
  <si>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</si>
  <si>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</si>
  <si>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</si>
  <si>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</si>
  <si>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</si>
  <si>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</si>
  <si>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赤平市</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</si>
  <si>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</si>
  <si>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</si>
  <si>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</si>
  <si>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</si>
  <si>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</si>
  <si>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</si>
  <si>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</si>
  <si>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</si>
  <si>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</si>
  <si>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</si>
  <si>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</si>
  <si>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赤平市の水道施設は、昭和50年代以前に建設されているものが多く、老朽化が進んでいる状況です。　　　　　　　　　
  ②管路経年化率（法定耐用年数を超えた管路延長）で示されるように、全国及び類似団体平均より高い状況となっています。　　　　　　　　　　　　　　　　　　　　　　　
  ③管路更新率は全国及び類似団体平均より高い状況となっています。　　　　　　　　　　　　　　　　　　　　　　
  今後も老朽化した施設・管路について老朽化に起因する事故の防止をおこない点検や補修履歴を含め、水道施設の適切かつ効率的な更新を計画的に進めていきます。</t>
    <rPh sb="1" eb="4">
      <t>アカビラシ</t>
    </rPh>
    <rPh sb="5" eb="7">
      <t>スイドウ</t>
    </rPh>
    <rPh sb="7" eb="9">
      <t>シセツ</t>
    </rPh>
    <rPh sb="11" eb="13">
      <t>ショウワ</t>
    </rPh>
    <rPh sb="15" eb="17">
      <t>ネンダイ</t>
    </rPh>
    <rPh sb="17" eb="19">
      <t>イゼン</t>
    </rPh>
    <rPh sb="20" eb="22">
      <t>ケンセツ</t>
    </rPh>
    <rPh sb="30" eb="31">
      <t>オオ</t>
    </rPh>
    <rPh sb="33" eb="36">
      <t>ロウキュウカ</t>
    </rPh>
    <rPh sb="37" eb="38">
      <t>スス</t>
    </rPh>
    <rPh sb="42" eb="44">
      <t>ジョウキョウ</t>
    </rPh>
    <rPh sb="60" eb="62">
      <t>カンロ</t>
    </rPh>
    <rPh sb="62" eb="65">
      <t>ケイネンカ</t>
    </rPh>
    <rPh sb="65" eb="66">
      <t>リツ</t>
    </rPh>
    <rPh sb="67" eb="69">
      <t>ホウテイ</t>
    </rPh>
    <rPh sb="69" eb="71">
      <t>タイヨウ</t>
    </rPh>
    <rPh sb="71" eb="73">
      <t>ネンスウ</t>
    </rPh>
    <rPh sb="74" eb="75">
      <t>コ</t>
    </rPh>
    <rPh sb="77" eb="79">
      <t>カンロ</t>
    </rPh>
    <rPh sb="79" eb="81">
      <t>エンチョウ</t>
    </rPh>
    <rPh sb="83" eb="84">
      <t>シメ</t>
    </rPh>
    <rPh sb="91" eb="93">
      <t>ゼンコク</t>
    </rPh>
    <rPh sb="93" eb="94">
      <t>オヨ</t>
    </rPh>
    <rPh sb="95" eb="97">
      <t>ルイジ</t>
    </rPh>
    <rPh sb="97" eb="99">
      <t>ダンタイ</t>
    </rPh>
    <rPh sb="99" eb="101">
      <t>ヘイキン</t>
    </rPh>
    <rPh sb="103" eb="104">
      <t>タカ</t>
    </rPh>
    <rPh sb="105" eb="107">
      <t>ジョウキョウ</t>
    </rPh>
    <rPh sb="142" eb="144">
      <t>カンロ</t>
    </rPh>
    <rPh sb="144" eb="146">
      <t>コウシン</t>
    </rPh>
    <rPh sb="146" eb="147">
      <t>リツ</t>
    </rPh>
    <rPh sb="148" eb="150">
      <t>ゼンコク</t>
    </rPh>
    <rPh sb="150" eb="151">
      <t>オヨ</t>
    </rPh>
    <rPh sb="152" eb="154">
      <t>ルイジ</t>
    </rPh>
    <rPh sb="154" eb="156">
      <t>ダンタイ</t>
    </rPh>
    <rPh sb="156" eb="158">
      <t>ヘイキン</t>
    </rPh>
    <rPh sb="160" eb="161">
      <t>タカ</t>
    </rPh>
    <rPh sb="162" eb="164">
      <t>ジョウキョウ</t>
    </rPh>
    <rPh sb="197" eb="199">
      <t>コンゴ</t>
    </rPh>
    <rPh sb="200" eb="203">
      <t>ロウキュウカ</t>
    </rPh>
    <rPh sb="205" eb="207">
      <t>シセツ</t>
    </rPh>
    <rPh sb="208" eb="210">
      <t>カンロ</t>
    </rPh>
    <rPh sb="214" eb="217">
      <t>ロウキュウカ</t>
    </rPh>
    <rPh sb="218" eb="220">
      <t>キイン</t>
    </rPh>
    <rPh sb="222" eb="224">
      <t>ジコ</t>
    </rPh>
    <rPh sb="225" eb="227">
      <t>ボウシ</t>
    </rPh>
    <rPh sb="232" eb="234">
      <t>テンケン</t>
    </rPh>
    <rPh sb="235" eb="237">
      <t>ホシュウ</t>
    </rPh>
    <rPh sb="237" eb="239">
      <t>リレキ</t>
    </rPh>
    <rPh sb="240" eb="241">
      <t>フク</t>
    </rPh>
    <rPh sb="243" eb="245">
      <t>スイドウ</t>
    </rPh>
    <rPh sb="245" eb="247">
      <t>シセツ</t>
    </rPh>
    <rPh sb="248" eb="250">
      <t>テキセツ</t>
    </rPh>
    <rPh sb="252" eb="255">
      <t>コウリツテキ</t>
    </rPh>
    <rPh sb="256" eb="258">
      <t>コウシン</t>
    </rPh>
    <rPh sb="259" eb="262">
      <t>ケイカクテキ</t>
    </rPh>
    <rPh sb="263" eb="264">
      <t>スス</t>
    </rPh>
    <phoneticPr fontId="4"/>
  </si>
  <si>
    <t xml:space="preserve"> 水道事業に置かれている現状は、人口減少に伴う料金収入の減少、施設及び管路の老朽化など取り巻く環境は厳しい状況にあります。　　　　　　　　　　　　　　　　　　　
  この厳しい環境の中、安定的に事業を継続していくためには、需要動向を的確に把握し計画的な施設・管路の更新を行いながら最適な経営を図る必要性があります。　　　　
  今後は、施設規模の最適化や事業の有用性を検証し事業の見直し、広域化や民間活用といった経営効率化を検討し、市民のみなさまに安心・安全で良質な水道水を安定して供給するよう努めていきます。　　　　　　　　　　　　　　　　　　　　　　　　</t>
    <rPh sb="1" eb="3">
      <t>スイドウ</t>
    </rPh>
    <rPh sb="3" eb="5">
      <t>ジギョウ</t>
    </rPh>
    <rPh sb="6" eb="7">
      <t>オ</t>
    </rPh>
    <rPh sb="12" eb="14">
      <t>ゲンジョウ</t>
    </rPh>
    <rPh sb="16" eb="18">
      <t>ジンコウ</t>
    </rPh>
    <rPh sb="18" eb="20">
      <t>ゲンショウ</t>
    </rPh>
    <rPh sb="21" eb="22">
      <t>トモナ</t>
    </rPh>
    <rPh sb="23" eb="25">
      <t>リョウキン</t>
    </rPh>
    <rPh sb="25" eb="27">
      <t>シュウニュウ</t>
    </rPh>
    <rPh sb="28" eb="30">
      <t>ゲンショウ</t>
    </rPh>
    <rPh sb="31" eb="33">
      <t>シセツ</t>
    </rPh>
    <rPh sb="33" eb="34">
      <t>オヨ</t>
    </rPh>
    <rPh sb="35" eb="37">
      <t>カンロ</t>
    </rPh>
    <rPh sb="38" eb="41">
      <t>ロウキュウカ</t>
    </rPh>
    <rPh sb="43" eb="44">
      <t>ト</t>
    </rPh>
    <rPh sb="45" eb="46">
      <t>マ</t>
    </rPh>
    <rPh sb="47" eb="49">
      <t>カンキョウ</t>
    </rPh>
    <rPh sb="50" eb="51">
      <t>キビ</t>
    </rPh>
    <rPh sb="53" eb="55">
      <t>ジョウキョウ</t>
    </rPh>
    <rPh sb="85" eb="86">
      <t>キビ</t>
    </rPh>
    <rPh sb="88" eb="90">
      <t>カンキョウ</t>
    </rPh>
    <rPh sb="91" eb="92">
      <t>ナカ</t>
    </rPh>
    <rPh sb="93" eb="96">
      <t>アンテイテキ</t>
    </rPh>
    <rPh sb="97" eb="99">
      <t>ジギョウ</t>
    </rPh>
    <rPh sb="100" eb="102">
      <t>ケイゾク</t>
    </rPh>
    <rPh sb="111" eb="113">
      <t>ジュヨウ</t>
    </rPh>
    <rPh sb="113" eb="115">
      <t>ドウコウ</t>
    </rPh>
    <rPh sb="116" eb="118">
      <t>テキカク</t>
    </rPh>
    <rPh sb="119" eb="121">
      <t>ハアク</t>
    </rPh>
    <rPh sb="122" eb="125">
      <t>ケイカクテキ</t>
    </rPh>
    <rPh sb="126" eb="128">
      <t>シセツ</t>
    </rPh>
    <rPh sb="129" eb="131">
      <t>カンロ</t>
    </rPh>
    <rPh sb="132" eb="134">
      <t>コウシン</t>
    </rPh>
    <rPh sb="135" eb="136">
      <t>オコナ</t>
    </rPh>
    <rPh sb="140" eb="142">
      <t>サイテキ</t>
    </rPh>
    <rPh sb="143" eb="145">
      <t>ケイエイ</t>
    </rPh>
    <rPh sb="146" eb="147">
      <t>ハカ</t>
    </rPh>
    <rPh sb="148" eb="151">
      <t>ヒツヨウセイ</t>
    </rPh>
    <rPh sb="164" eb="166">
      <t>コンゴ</t>
    </rPh>
    <rPh sb="168" eb="170">
      <t>シセツ</t>
    </rPh>
    <rPh sb="170" eb="172">
      <t>キボ</t>
    </rPh>
    <rPh sb="173" eb="176">
      <t>サイテキカ</t>
    </rPh>
    <rPh sb="177" eb="179">
      <t>ジギョウ</t>
    </rPh>
    <rPh sb="180" eb="182">
      <t>ユウヨウ</t>
    </rPh>
    <rPh sb="182" eb="183">
      <t>セイ</t>
    </rPh>
    <rPh sb="184" eb="186">
      <t>ケンショウ</t>
    </rPh>
    <rPh sb="187" eb="189">
      <t>ジギョウ</t>
    </rPh>
    <rPh sb="190" eb="192">
      <t>ミナオ</t>
    </rPh>
    <rPh sb="194" eb="197">
      <t>コウイキカ</t>
    </rPh>
    <rPh sb="216" eb="218">
      <t>シミン</t>
    </rPh>
    <rPh sb="224" eb="226">
      <t>アンシン</t>
    </rPh>
    <rPh sb="227" eb="229">
      <t>アンゼン</t>
    </rPh>
    <rPh sb="230" eb="232">
      <t>リョウシツ</t>
    </rPh>
    <rPh sb="233" eb="236">
      <t>スイドウスイ</t>
    </rPh>
    <rPh sb="237" eb="239">
      <t>アンテイ</t>
    </rPh>
    <rPh sb="241" eb="243">
      <t>キョウキュウ</t>
    </rPh>
    <rPh sb="247" eb="248">
      <t>ツト</t>
    </rPh>
    <phoneticPr fontId="4"/>
  </si>
  <si>
    <t>　赤平市水道事業の経営状況は、①経常収支比率が100%（黒字）を超えて平成30年度は、全国及び類似団体平均より高い値に推移しています。　　　　　　　　　　　　　　　
  今後は人口減少や節水意識の高まりなどで、給水収益は減少し、より一層経営状況は厳しくなることが予想されます。　　　　　　　　　　　　　　　　　　　　　　　　　　
  またこれから、水道施設の老朽化が進行していき、これを更新していくためには、維持費や修繕費などの費用が年々増加していくことが想定され経常収支比率も減少していくことが予想されます。。　　　　　　　　　　　　　　　　　　　　　　　　　　　　　　　　　　　　　　　　　　　　⑤料金回収率が100％を上回っていますが全国平均より低い値で推移しています。　　　　　　　　　　　　　　　　
  100%を下回らないためにも、費用削減や財源確保の妥当性などを検討していきます。　　　　　　　　　　　　　　　
  また、⑧有収率が全国及び類似団体平均と比較して低い状況にあるため、漏水調査を継続的に行い修繕し有収率低下の抑制に努めながら管路の更新を進めていきます。　　
　施設・管路の更新、維持には多額の費用が必要となるため経営の効率化等により経費の削減を図り、料金改定も含め老朽化施設の有用性を検討し経営健全化に取り組んでいく必要があります。</t>
    <rPh sb="1" eb="4">
      <t>アカビラシ</t>
    </rPh>
    <rPh sb="4" eb="6">
      <t>スイドウ</t>
    </rPh>
    <rPh sb="6" eb="8">
      <t>ジギョウ</t>
    </rPh>
    <rPh sb="9" eb="11">
      <t>ケイエイ</t>
    </rPh>
    <rPh sb="11" eb="13">
      <t>ジョウキョウ</t>
    </rPh>
    <rPh sb="16" eb="18">
      <t>ケイジョウ</t>
    </rPh>
    <rPh sb="18" eb="20">
      <t>シュウシ</t>
    </rPh>
    <rPh sb="20" eb="22">
      <t>ヒリツ</t>
    </rPh>
    <rPh sb="28" eb="30">
      <t>クロジ</t>
    </rPh>
    <rPh sb="32" eb="33">
      <t>コ</t>
    </rPh>
    <rPh sb="35" eb="37">
      <t>ヘイセイ</t>
    </rPh>
    <rPh sb="39" eb="41">
      <t>ネンド</t>
    </rPh>
    <rPh sb="43" eb="45">
      <t>ゼンコク</t>
    </rPh>
    <rPh sb="45" eb="46">
      <t>オヨ</t>
    </rPh>
    <rPh sb="47" eb="49">
      <t>ルイジ</t>
    </rPh>
    <rPh sb="49" eb="51">
      <t>ダンタイ</t>
    </rPh>
    <rPh sb="51" eb="53">
      <t>ヘイキン</t>
    </rPh>
    <rPh sb="55" eb="56">
      <t>タカ</t>
    </rPh>
    <rPh sb="57" eb="58">
      <t>アタイ</t>
    </rPh>
    <rPh sb="59" eb="61">
      <t>スイイ</t>
    </rPh>
    <rPh sb="85" eb="87">
      <t>コンゴ</t>
    </rPh>
    <rPh sb="88" eb="90">
      <t>ジンコウ</t>
    </rPh>
    <rPh sb="90" eb="92">
      <t>ゲンショウ</t>
    </rPh>
    <rPh sb="93" eb="95">
      <t>セッスイ</t>
    </rPh>
    <rPh sb="95" eb="97">
      <t>イシキ</t>
    </rPh>
    <rPh sb="98" eb="99">
      <t>タカ</t>
    </rPh>
    <rPh sb="105" eb="107">
      <t>キュウスイ</t>
    </rPh>
    <rPh sb="107" eb="109">
      <t>シュウエキ</t>
    </rPh>
    <rPh sb="110" eb="112">
      <t>ゲンショウ</t>
    </rPh>
    <rPh sb="116" eb="118">
      <t>イッソウ</t>
    </rPh>
    <rPh sb="118" eb="120">
      <t>ケイエイ</t>
    </rPh>
    <rPh sb="120" eb="122">
      <t>ジョウキョウ</t>
    </rPh>
    <rPh sb="123" eb="124">
      <t>キビ</t>
    </rPh>
    <rPh sb="131" eb="133">
      <t>ヨソウ</t>
    </rPh>
    <rPh sb="174" eb="176">
      <t>スイドウ</t>
    </rPh>
    <rPh sb="176" eb="178">
      <t>シセツ</t>
    </rPh>
    <rPh sb="179" eb="182">
      <t>ロウキュウカ</t>
    </rPh>
    <rPh sb="183" eb="185">
      <t>シンコウ</t>
    </rPh>
    <rPh sb="193" eb="195">
      <t>コウシン</t>
    </rPh>
    <rPh sb="204" eb="206">
      <t>イジ</t>
    </rPh>
    <rPh sb="206" eb="207">
      <t>ヒ</t>
    </rPh>
    <rPh sb="208" eb="210">
      <t>シュウゼン</t>
    </rPh>
    <rPh sb="210" eb="211">
      <t>ヒ</t>
    </rPh>
    <rPh sb="214" eb="216">
      <t>ヒヨウ</t>
    </rPh>
    <rPh sb="217" eb="219">
      <t>ネンネン</t>
    </rPh>
    <rPh sb="219" eb="221">
      <t>ゾウカ</t>
    </rPh>
    <rPh sb="228" eb="230">
      <t>ソウテイ</t>
    </rPh>
    <rPh sb="232" eb="234">
      <t>ケイジョウ</t>
    </rPh>
    <rPh sb="234" eb="236">
      <t>シュウシ</t>
    </rPh>
    <rPh sb="236" eb="238">
      <t>ヒリツ</t>
    </rPh>
    <rPh sb="239" eb="241">
      <t>ゲンショウ</t>
    </rPh>
    <rPh sb="248" eb="250">
      <t>ヨソウ</t>
    </rPh>
    <rPh sb="301" eb="303">
      <t>リョウキン</t>
    </rPh>
    <rPh sb="303" eb="305">
      <t>カイシュウ</t>
    </rPh>
    <rPh sb="305" eb="306">
      <t>リツ</t>
    </rPh>
    <rPh sb="312" eb="314">
      <t>ウワマワ</t>
    </rPh>
    <rPh sb="320" eb="322">
      <t>ゼンコク</t>
    </rPh>
    <rPh sb="322" eb="324">
      <t>ヘイキン</t>
    </rPh>
    <rPh sb="326" eb="327">
      <t>ヒク</t>
    </rPh>
    <rPh sb="328" eb="329">
      <t>アタイ</t>
    </rPh>
    <rPh sb="330" eb="332">
      <t>スイイ</t>
    </rPh>
    <rPh sb="362" eb="364">
      <t>シタマワ</t>
    </rPh>
    <rPh sb="372" eb="374">
      <t>ヒヨウ</t>
    </rPh>
    <rPh sb="374" eb="376">
      <t>サクゲン</t>
    </rPh>
    <rPh sb="377" eb="379">
      <t>ザイゲン</t>
    </rPh>
    <rPh sb="379" eb="381">
      <t>カクホ</t>
    </rPh>
    <rPh sb="382" eb="385">
      <t>ダトウセイ</t>
    </rPh>
    <rPh sb="388" eb="390">
      <t>ケントウ</t>
    </rPh>
    <rPh sb="419" eb="420">
      <t>ア</t>
    </rPh>
    <rPh sb="420" eb="421">
      <t>オサ</t>
    </rPh>
    <rPh sb="421" eb="422">
      <t>リツ</t>
    </rPh>
    <rPh sb="423" eb="425">
      <t>ゼンコク</t>
    </rPh>
    <rPh sb="425" eb="426">
      <t>オヨ</t>
    </rPh>
    <rPh sb="427" eb="429">
      <t>ルイジ</t>
    </rPh>
    <rPh sb="429" eb="431">
      <t>ダンタイ</t>
    </rPh>
    <rPh sb="431" eb="433">
      <t>ヘイキン</t>
    </rPh>
    <rPh sb="434" eb="436">
      <t>ヒカク</t>
    </rPh>
    <rPh sb="438" eb="439">
      <t>ヒク</t>
    </rPh>
    <rPh sb="440" eb="442">
      <t>ジョウキョウ</t>
    </rPh>
    <rPh sb="448" eb="450">
      <t>ロウスイ</t>
    </rPh>
    <rPh sb="450" eb="452">
      <t>チョウサ</t>
    </rPh>
    <rPh sb="453" eb="456">
      <t>ケイゾクテキ</t>
    </rPh>
    <rPh sb="457" eb="458">
      <t>オコナ</t>
    </rPh>
    <rPh sb="459" eb="461">
      <t>シュウゼン</t>
    </rPh>
    <rPh sb="462" eb="463">
      <t>ユウ</t>
    </rPh>
    <rPh sb="463" eb="464">
      <t>シュウ</t>
    </rPh>
    <rPh sb="464" eb="465">
      <t>リツ</t>
    </rPh>
    <rPh sb="465" eb="467">
      <t>テイカ</t>
    </rPh>
    <rPh sb="468" eb="470">
      <t>ヨクセイ</t>
    </rPh>
    <rPh sb="471" eb="472">
      <t>ツト</t>
    </rPh>
    <rPh sb="476" eb="478">
      <t>カンロ</t>
    </rPh>
    <rPh sb="479" eb="481">
      <t>コウシン</t>
    </rPh>
    <rPh sb="482" eb="483">
      <t>スス</t>
    </rPh>
    <rPh sb="494" eb="496">
      <t>シセツ</t>
    </rPh>
    <rPh sb="497" eb="499">
      <t>カンロ</t>
    </rPh>
    <rPh sb="500" eb="502">
      <t>コウシン</t>
    </rPh>
    <rPh sb="503" eb="505">
      <t>イジ</t>
    </rPh>
    <rPh sb="507" eb="509">
      <t>タガク</t>
    </rPh>
    <rPh sb="510" eb="512">
      <t>ヒヨウ</t>
    </rPh>
    <rPh sb="513" eb="515">
      <t>ヒツヨウ</t>
    </rPh>
    <rPh sb="520" eb="522">
      <t>ケイエイ</t>
    </rPh>
    <rPh sb="523" eb="526">
      <t>コウリツカ</t>
    </rPh>
    <rPh sb="526" eb="527">
      <t>トウ</t>
    </rPh>
    <rPh sb="530" eb="532">
      <t>ケイヒ</t>
    </rPh>
    <rPh sb="533" eb="535">
      <t>サクゲン</t>
    </rPh>
    <rPh sb="536" eb="537">
      <t>ハカ</t>
    </rPh>
    <rPh sb="539" eb="541">
      <t>リョウキン</t>
    </rPh>
    <rPh sb="541" eb="543">
      <t>カイテイ</t>
    </rPh>
    <rPh sb="544" eb="545">
      <t>フク</t>
    </rPh>
    <rPh sb="546" eb="549">
      <t>ロウキュウカ</t>
    </rPh>
    <rPh sb="549" eb="551">
      <t>シセツ</t>
    </rPh>
    <rPh sb="552" eb="555">
      <t>ユウヨウセイ</t>
    </rPh>
    <rPh sb="556" eb="558">
      <t>ケントウ</t>
    </rPh>
    <rPh sb="559" eb="561">
      <t>ケイエイ</t>
    </rPh>
    <rPh sb="561" eb="564">
      <t>ケンゼンカ</t>
    </rPh>
    <rPh sb="565" eb="566">
      <t>ト</t>
    </rPh>
    <rPh sb="567" eb="568">
      <t>ク</t>
    </rPh>
    <rPh sb="572" eb="57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</si>
</sst>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0.76</c:v>
                </c:pt>
                <c:pt idx="1">
                  <c:v>0.8</c:v>
                </c:pt>
                <c:pt idx="2">
                  <c:v>0.97</c:v>
                </c:pt>
                <c:pt idx="3">
                  <c:v>1.03</c:v>
                </c:pt>
                <c:pt idx="4">
                  <c:v>1.03</c:v>
                </c:pt>
              </c:numCache>
            </c:numRef>
          </c:val>
          <c:extLst xmlns:c16r2="http://schemas.microsoft.com/office/drawing/2015/06/chart">
            <c:ext xmlns:c16="http://schemas.microsoft.com/office/drawing/2014/chart" uri="{C3380CC4-5D6E-409C-BE32-E72D297353CC}">
              <c16:uniqueId val="{00000000-DECF-4317-A305-A2B8F8679706}"/>
            </c:ext>
          </c:extLst>
        </c:ser>
        <c:dLbls>
          <c:showLegendKey val="0"/>
          <c:showVal val="0"/>
          <c:showCatName val="0"/>
          <c:showSerName val="0"/>
          <c:showPercent val="0"/>
          <c:showBubbleSize val="0"/>
        </c:dLbls>
        <c:gapWidth val="150"/>
        <c:axId val="111749312"/>
        <c:axId val="199535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0.68</c:v>
                </c:pt>
                <c:pt idx="1">
                  <c:v>1.65</c:v>
                </c:pt>
                <c:pt idx="2">
                  <c:v>0.47</c:v>
                </c:pt>
                <c:pt idx="3">
                  <c:v>0.39</c:v>
                </c:pt>
                <c:pt idx="4">
                  <c:v>0.52</c:v>
                </c:pt>
              </c:numCache>
            </c:numRef>
          </c:val>
          <c:smooth val="0"/>
          <c:extLst xmlns:c16r2="http://schemas.microsoft.com/office/drawing/2015/06/chart">
            <c:ext xmlns:c16="http://schemas.microsoft.com/office/drawing/2014/chart" uri="{C3380CC4-5D6E-409C-BE32-E72D297353CC}">
              <c16:uniqueId val="{00000001-DECF-4317-A305-A2B8F8679706}"/>
            </c:ext>
          </c:extLst>
        </c:ser>
        <c:dLbls>
          <c:showLegendKey val="0"/>
          <c:showVal val="0"/>
          <c:showCatName val="0"/>
          <c:showSerName val="0"/>
          <c:showPercent val="0"/>
          <c:showBubbleSize val="0"/>
        </c:dLbls>
        <c:marker val="1"/>
        <c:smooth val="0"/>
        <c:axId val="111749312"/>
        <c:axId val="199535544"/>
      </c:lineChart>
      <c:dateAx>
        <c:axId val="111749312"/>
        <c:scaling>
          <c:orientation val="minMax"/>
        </c:scaling>
        <c:delete val="1"/>
        <c:axPos val="b"/>
        <c:numFmt formatCode="ge" sourceLinked="1"/>
        <c:majorTickMark val="none"/>
        <c:minorTickMark val="none"/>
        <c:tickLblPos val="none"/>
        <c:crossAx val="199535544"/>
        <c:crosses val="autoZero"/>
        <c:auto val="1"/>
        <c:lblOffset val="100"/>
        <c:baseTimeUnit val="years"/>
      </c:dateAx>
      <c:valAx>
        <c:axId val="199535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4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49.78</c:v>
                </c:pt>
                <c:pt idx="1">
                  <c:v>48</c:v>
                </c:pt>
                <c:pt idx="2">
                  <c:v>48.34</c:v>
                </c:pt>
                <c:pt idx="3">
                  <c:v>47.35</c:v>
                </c:pt>
                <c:pt idx="4">
                  <c:v>43.69</c:v>
                </c:pt>
              </c:numCache>
            </c:numRef>
          </c:val>
          <c:extLst xmlns:c16r2="http://schemas.microsoft.com/office/drawing/2015/06/chart">
            <c:ext xmlns:c16="http://schemas.microsoft.com/office/drawing/2014/chart" uri="{C3380CC4-5D6E-409C-BE32-E72D297353CC}">
              <c16:uniqueId val="{00000000-2057-41F4-B5AC-882ACA77CDF9}"/>
            </c:ext>
          </c:extLst>
        </c:ser>
        <c:dLbls>
          <c:showLegendKey val="0"/>
          <c:showVal val="0"/>
          <c:showCatName val="0"/>
          <c:showSerName val="0"/>
          <c:showPercent val="0"/>
          <c:showBubbleSize val="0"/>
        </c:dLbls>
        <c:gapWidth val="150"/>
        <c:axId val="112266592"/>
        <c:axId val="112266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53.61</c:v>
                </c:pt>
                <c:pt idx="1">
                  <c:v>53.52</c:v>
                </c:pt>
                <c:pt idx="2">
                  <c:v>54.24</c:v>
                </c:pt>
                <c:pt idx="3">
                  <c:v>55.88</c:v>
                </c:pt>
                <c:pt idx="4">
                  <c:v>50.29</c:v>
                </c:pt>
              </c:numCache>
            </c:numRef>
          </c:val>
          <c:smooth val="0"/>
          <c:extLst xmlns:c16r2="http://schemas.microsoft.com/office/drawing/2015/06/chart">
            <c:ext xmlns:c16="http://schemas.microsoft.com/office/drawing/2014/chart" uri="{C3380CC4-5D6E-409C-BE32-E72D297353CC}">
              <c16:uniqueId val="{00000001-2057-41F4-B5AC-882ACA77CDF9}"/>
            </c:ext>
          </c:extLst>
        </c:ser>
        <c:dLbls>
          <c:showLegendKey val="0"/>
          <c:showVal val="0"/>
          <c:showCatName val="0"/>
          <c:showSerName val="0"/>
          <c:showPercent val="0"/>
          <c:showBubbleSize val="0"/>
        </c:dLbls>
        <c:marker val="1"/>
        <c:smooth val="0"/>
        <c:axId val="112266592"/>
        <c:axId val="112266200"/>
      </c:lineChart>
      <c:dateAx>
        <c:axId val="112266592"/>
        <c:scaling>
          <c:orientation val="minMax"/>
        </c:scaling>
        <c:delete val="1"/>
        <c:axPos val="b"/>
        <c:numFmt formatCode="ge" sourceLinked="1"/>
        <c:majorTickMark val="none"/>
        <c:minorTickMark val="none"/>
        <c:tickLblPos val="none"/>
        <c:crossAx val="112266200"/>
        <c:crosses val="autoZero"/>
        <c:auto val="1"/>
        <c:lblOffset val="100"/>
        <c:baseTimeUnit val="years"/>
      </c:dateAx>
      <c:valAx>
        <c:axId val="112266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26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70.290000000000006</c:v>
                </c:pt>
                <c:pt idx="1">
                  <c:v>70.92</c:v>
                </c:pt>
                <c:pt idx="2">
                  <c:v>69.260000000000005</c:v>
                </c:pt>
                <c:pt idx="3">
                  <c:v>68.8</c:v>
                </c:pt>
                <c:pt idx="4">
                  <c:v>73.430000000000007</c:v>
                </c:pt>
              </c:numCache>
            </c:numRef>
          </c:val>
          <c:extLst xmlns:c16r2="http://schemas.microsoft.com/office/drawing/2015/06/chart">
            <c:ext xmlns:c16="http://schemas.microsoft.com/office/drawing/2014/chart" uri="{C3380CC4-5D6E-409C-BE32-E72D297353CC}">
              <c16:uniqueId val="{00000000-122E-4ECC-B33D-8FC526659665}"/>
            </c:ext>
          </c:extLst>
        </c:ser>
        <c:dLbls>
          <c:showLegendKey val="0"/>
          <c:showVal val="0"/>
          <c:showCatName val="0"/>
          <c:showSerName val="0"/>
          <c:showPercent val="0"/>
          <c:showBubbleSize val="0"/>
        </c:dLbls>
        <c:gapWidth val="150"/>
        <c:axId val="527752952"/>
        <c:axId val="52775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81.31</c:v>
                </c:pt>
                <c:pt idx="1">
                  <c:v>81.459999999999994</c:v>
                </c:pt>
                <c:pt idx="2">
                  <c:v>81.680000000000007</c:v>
                </c:pt>
                <c:pt idx="3">
                  <c:v>80.989999999999995</c:v>
                </c:pt>
                <c:pt idx="4">
                  <c:v>77.73</c:v>
                </c:pt>
              </c:numCache>
            </c:numRef>
          </c:val>
          <c:smooth val="0"/>
          <c:extLst xmlns:c16r2="http://schemas.microsoft.com/office/drawing/2015/06/chart">
            <c:ext xmlns:c16="http://schemas.microsoft.com/office/drawing/2014/chart" uri="{C3380CC4-5D6E-409C-BE32-E72D297353CC}">
              <c16:uniqueId val="{00000001-122E-4ECC-B33D-8FC526659665}"/>
            </c:ext>
          </c:extLst>
        </c:ser>
        <c:dLbls>
          <c:showLegendKey val="0"/>
          <c:showVal val="0"/>
          <c:showCatName val="0"/>
          <c:showSerName val="0"/>
          <c:showPercent val="0"/>
          <c:showBubbleSize val="0"/>
        </c:dLbls>
        <c:marker val="1"/>
        <c:smooth val="0"/>
        <c:axId val="527752952"/>
        <c:axId val="527753344"/>
      </c:lineChart>
      <c:dateAx>
        <c:axId val="527752952"/>
        <c:scaling>
          <c:orientation val="minMax"/>
        </c:scaling>
        <c:delete val="1"/>
        <c:axPos val="b"/>
        <c:numFmt formatCode="ge" sourceLinked="1"/>
        <c:majorTickMark val="none"/>
        <c:minorTickMark val="none"/>
        <c:tickLblPos val="none"/>
        <c:crossAx val="527753344"/>
        <c:crosses val="autoZero"/>
        <c:auto val="1"/>
        <c:lblOffset val="100"/>
        <c:baseTimeUnit val="years"/>
      </c:dateAx>
      <c:valAx>
        <c:axId val="52775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7752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111.45</c:v>
                </c:pt>
                <c:pt idx="1">
                  <c:v>106.6</c:v>
                </c:pt>
                <c:pt idx="2">
                  <c:v>118.99</c:v>
                </c:pt>
                <c:pt idx="3">
                  <c:v>104.76</c:v>
                </c:pt>
                <c:pt idx="4">
                  <c:v>113.06</c:v>
                </c:pt>
              </c:numCache>
            </c:numRef>
          </c:val>
          <c:extLst xmlns:c16r2="http://schemas.microsoft.com/office/drawing/2015/06/chart">
            <c:ext xmlns:c16="http://schemas.microsoft.com/office/drawing/2014/chart" uri="{C3380CC4-5D6E-409C-BE32-E72D297353CC}">
              <c16:uniqueId val="{00000000-8BF7-4942-A302-4000B548DAF1}"/>
            </c:ext>
          </c:extLst>
        </c:ser>
        <c:dLbls>
          <c:showLegendKey val="0"/>
          <c:showVal val="0"/>
          <c:showCatName val="0"/>
          <c:showSerName val="0"/>
          <c:showPercent val="0"/>
          <c:showBubbleSize val="0"/>
        </c:dLbls>
        <c:gapWidth val="150"/>
        <c:axId val="527281960"/>
        <c:axId val="197315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109.49</c:v>
                </c:pt>
                <c:pt idx="1">
                  <c:v>111.06</c:v>
                </c:pt>
                <c:pt idx="2">
                  <c:v>111.34</c:v>
                </c:pt>
                <c:pt idx="3">
                  <c:v>110.02</c:v>
                </c:pt>
                <c:pt idx="4">
                  <c:v>103.81</c:v>
                </c:pt>
              </c:numCache>
            </c:numRef>
          </c:val>
          <c:smooth val="0"/>
          <c:extLst xmlns:c16r2="http://schemas.microsoft.com/office/drawing/2015/06/chart">
            <c:ext xmlns:c16="http://schemas.microsoft.com/office/drawing/2014/chart" uri="{C3380CC4-5D6E-409C-BE32-E72D297353CC}">
              <c16:uniqueId val="{00000001-8BF7-4942-A302-4000B548DAF1}"/>
            </c:ext>
          </c:extLst>
        </c:ser>
        <c:dLbls>
          <c:showLegendKey val="0"/>
          <c:showVal val="0"/>
          <c:showCatName val="0"/>
          <c:showSerName val="0"/>
          <c:showPercent val="0"/>
          <c:showBubbleSize val="0"/>
        </c:dLbls>
        <c:marker val="1"/>
        <c:smooth val="0"/>
        <c:axId val="527281960"/>
        <c:axId val="197315992"/>
      </c:lineChart>
      <c:dateAx>
        <c:axId val="527281960"/>
        <c:scaling>
          <c:orientation val="minMax"/>
        </c:scaling>
        <c:delete val="1"/>
        <c:axPos val="b"/>
        <c:numFmt formatCode="ge" sourceLinked="1"/>
        <c:majorTickMark val="none"/>
        <c:minorTickMark val="none"/>
        <c:tickLblPos val="none"/>
        <c:crossAx val="197315992"/>
        <c:crosses val="autoZero"/>
        <c:auto val="1"/>
        <c:lblOffset val="100"/>
        <c:baseTimeUnit val="years"/>
      </c:dateAx>
      <c:valAx>
        <c:axId val="197315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7281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55.76</c:v>
                </c:pt>
                <c:pt idx="1">
                  <c:v>56.45</c:v>
                </c:pt>
                <c:pt idx="2">
                  <c:v>57.13</c:v>
                </c:pt>
                <c:pt idx="3">
                  <c:v>57.69</c:v>
                </c:pt>
                <c:pt idx="4">
                  <c:v>58.31</c:v>
                </c:pt>
              </c:numCache>
            </c:numRef>
          </c:val>
          <c:extLst xmlns:c16r2="http://schemas.microsoft.com/office/drawing/2015/06/chart">
            <c:ext xmlns:c16="http://schemas.microsoft.com/office/drawing/2014/chart" uri="{C3380CC4-5D6E-409C-BE32-E72D297353CC}">
              <c16:uniqueId val="{00000000-45CB-4E49-92DA-BC67D471AEC4}"/>
            </c:ext>
          </c:extLst>
        </c:ser>
        <c:dLbls>
          <c:showLegendKey val="0"/>
          <c:showVal val="0"/>
          <c:showCatName val="0"/>
          <c:showSerName val="0"/>
          <c:showPercent val="0"/>
          <c:showBubbleSize val="0"/>
        </c:dLbls>
        <c:gapWidth val="150"/>
        <c:axId val="526801096"/>
        <c:axId val="199827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46.67</c:v>
                </c:pt>
                <c:pt idx="1">
                  <c:v>47.7</c:v>
                </c:pt>
                <c:pt idx="2">
                  <c:v>48.14</c:v>
                </c:pt>
                <c:pt idx="3">
                  <c:v>46.61</c:v>
                </c:pt>
                <c:pt idx="4">
                  <c:v>45.85</c:v>
                </c:pt>
              </c:numCache>
            </c:numRef>
          </c:val>
          <c:smooth val="0"/>
          <c:extLst xmlns:c16r2="http://schemas.microsoft.com/office/drawing/2015/06/chart">
            <c:ext xmlns:c16="http://schemas.microsoft.com/office/drawing/2014/chart" uri="{C3380CC4-5D6E-409C-BE32-E72D297353CC}">
              <c16:uniqueId val="{00000001-45CB-4E49-92DA-BC67D471AEC4}"/>
            </c:ext>
          </c:extLst>
        </c:ser>
        <c:dLbls>
          <c:showLegendKey val="0"/>
          <c:showVal val="0"/>
          <c:showCatName val="0"/>
          <c:showSerName val="0"/>
          <c:showPercent val="0"/>
          <c:showBubbleSize val="0"/>
        </c:dLbls>
        <c:marker val="1"/>
        <c:smooth val="0"/>
        <c:axId val="526801096"/>
        <c:axId val="199827000"/>
      </c:lineChart>
      <c:dateAx>
        <c:axId val="526801096"/>
        <c:scaling>
          <c:orientation val="minMax"/>
        </c:scaling>
        <c:delete val="1"/>
        <c:axPos val="b"/>
        <c:numFmt formatCode="ge" sourceLinked="1"/>
        <c:majorTickMark val="none"/>
        <c:minorTickMark val="none"/>
        <c:tickLblPos val="none"/>
        <c:crossAx val="199827000"/>
        <c:crosses val="autoZero"/>
        <c:auto val="1"/>
        <c:lblOffset val="100"/>
        <c:baseTimeUnit val="years"/>
      </c:dateAx>
      <c:valAx>
        <c:axId val="199827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6801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32.9</c:v>
                </c:pt>
                <c:pt idx="1">
                  <c:v>32.89</c:v>
                </c:pt>
                <c:pt idx="2">
                  <c:v>31.84</c:v>
                </c:pt>
                <c:pt idx="3">
                  <c:v>47.62</c:v>
                </c:pt>
                <c:pt idx="4">
                  <c:v>47.15</c:v>
                </c:pt>
              </c:numCache>
            </c:numRef>
          </c:val>
          <c:extLst xmlns:c16r2="http://schemas.microsoft.com/office/drawing/2015/06/chart">
            <c:ext xmlns:c16="http://schemas.microsoft.com/office/drawing/2014/chart" uri="{C3380CC4-5D6E-409C-BE32-E72D297353CC}">
              <c16:uniqueId val="{00000000-DDEC-42F6-9532-1976A894F8BF}"/>
            </c:ext>
          </c:extLst>
        </c:ser>
        <c:dLbls>
          <c:showLegendKey val="0"/>
          <c:showVal val="0"/>
          <c:showCatName val="0"/>
          <c:showSerName val="0"/>
          <c:showPercent val="0"/>
          <c:showBubbleSize val="0"/>
        </c:dLbls>
        <c:gapWidth val="150"/>
        <c:axId val="112264632"/>
        <c:axId val="11226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10.029999999999999</c:v>
                </c:pt>
                <c:pt idx="1">
                  <c:v>7.26</c:v>
                </c:pt>
                <c:pt idx="2">
                  <c:v>11.13</c:v>
                </c:pt>
                <c:pt idx="3">
                  <c:v>10.84</c:v>
                </c:pt>
                <c:pt idx="4">
                  <c:v>14.13</c:v>
                </c:pt>
              </c:numCache>
            </c:numRef>
          </c:val>
          <c:smooth val="0"/>
          <c:extLst xmlns:c16r2="http://schemas.microsoft.com/office/drawing/2015/06/chart">
            <c:ext xmlns:c16="http://schemas.microsoft.com/office/drawing/2014/chart" uri="{C3380CC4-5D6E-409C-BE32-E72D297353CC}">
              <c16:uniqueId val="{00000001-DDEC-42F6-9532-1976A894F8BF}"/>
            </c:ext>
          </c:extLst>
        </c:ser>
        <c:dLbls>
          <c:showLegendKey val="0"/>
          <c:showVal val="0"/>
          <c:showCatName val="0"/>
          <c:showSerName val="0"/>
          <c:showPercent val="0"/>
          <c:showBubbleSize val="0"/>
        </c:dLbls>
        <c:marker val="1"/>
        <c:smooth val="0"/>
        <c:axId val="112264632"/>
        <c:axId val="112265024"/>
      </c:lineChart>
      <c:dateAx>
        <c:axId val="112264632"/>
        <c:scaling>
          <c:orientation val="minMax"/>
        </c:scaling>
        <c:delete val="1"/>
        <c:axPos val="b"/>
        <c:numFmt formatCode="ge" sourceLinked="1"/>
        <c:majorTickMark val="none"/>
        <c:minorTickMark val="none"/>
        <c:tickLblPos val="none"/>
        <c:crossAx val="112265024"/>
        <c:crosses val="autoZero"/>
        <c:auto val="1"/>
        <c:lblOffset val="100"/>
        <c:baseTimeUnit val="years"/>
      </c:dateAx>
      <c:valAx>
        <c:axId val="11226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264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C86-4095-ADFA-EEBD662A21B1}"/>
            </c:ext>
          </c:extLst>
        </c:ser>
        <c:dLbls>
          <c:showLegendKey val="0"/>
          <c:showVal val="0"/>
          <c:showCatName val="0"/>
          <c:showSerName val="0"/>
          <c:showPercent val="0"/>
          <c:showBubbleSize val="0"/>
        </c:dLbls>
        <c:gapWidth val="150"/>
        <c:axId val="527341408"/>
        <c:axId val="527341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9.49</c:v>
                </c:pt>
                <c:pt idx="1">
                  <c:v>9.35</c:v>
                </c:pt>
                <c:pt idx="2">
                  <c:v>10.130000000000001</c:v>
                </c:pt>
                <c:pt idx="3">
                  <c:v>7.31</c:v>
                </c:pt>
                <c:pt idx="4">
                  <c:v>25.66</c:v>
                </c:pt>
              </c:numCache>
            </c:numRef>
          </c:val>
          <c:smooth val="0"/>
          <c:extLst xmlns:c16r2="http://schemas.microsoft.com/office/drawing/2015/06/chart">
            <c:ext xmlns:c16="http://schemas.microsoft.com/office/drawing/2014/chart" uri="{C3380CC4-5D6E-409C-BE32-E72D297353CC}">
              <c16:uniqueId val="{00000001-0C86-4095-ADFA-EEBD662A21B1}"/>
            </c:ext>
          </c:extLst>
        </c:ser>
        <c:dLbls>
          <c:showLegendKey val="0"/>
          <c:showVal val="0"/>
          <c:showCatName val="0"/>
          <c:showSerName val="0"/>
          <c:showPercent val="0"/>
          <c:showBubbleSize val="0"/>
        </c:dLbls>
        <c:marker val="1"/>
        <c:smooth val="0"/>
        <c:axId val="527341408"/>
        <c:axId val="527341800"/>
      </c:lineChart>
      <c:dateAx>
        <c:axId val="527341408"/>
        <c:scaling>
          <c:orientation val="minMax"/>
        </c:scaling>
        <c:delete val="1"/>
        <c:axPos val="b"/>
        <c:numFmt formatCode="ge" sourceLinked="1"/>
        <c:majorTickMark val="none"/>
        <c:minorTickMark val="none"/>
        <c:tickLblPos val="none"/>
        <c:crossAx val="527341800"/>
        <c:crosses val="autoZero"/>
        <c:auto val="1"/>
        <c:lblOffset val="100"/>
        <c:baseTimeUnit val="years"/>
      </c:dateAx>
      <c:valAx>
        <c:axId val="527341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734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564.58000000000004</c:v>
                </c:pt>
                <c:pt idx="1">
                  <c:v>610.17999999999995</c:v>
                </c:pt>
                <c:pt idx="2">
                  <c:v>613.75</c:v>
                </c:pt>
                <c:pt idx="3">
                  <c:v>612.29999999999995</c:v>
                </c:pt>
                <c:pt idx="4">
                  <c:v>615.41999999999996</c:v>
                </c:pt>
              </c:numCache>
            </c:numRef>
          </c:val>
          <c:extLst xmlns:c16r2="http://schemas.microsoft.com/office/drawing/2015/06/chart">
            <c:ext xmlns:c16="http://schemas.microsoft.com/office/drawing/2014/chart" uri="{C3380CC4-5D6E-409C-BE32-E72D297353CC}">
              <c16:uniqueId val="{00000000-C840-4E2F-ADD1-DEF78F231912}"/>
            </c:ext>
          </c:extLst>
        </c:ser>
        <c:dLbls>
          <c:showLegendKey val="0"/>
          <c:showVal val="0"/>
          <c:showCatName val="0"/>
          <c:showSerName val="0"/>
          <c:showPercent val="0"/>
          <c:showBubbleSize val="0"/>
        </c:dLbls>
        <c:gapWidth val="150"/>
        <c:axId val="527343368"/>
        <c:axId val="52734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406.37</c:v>
                </c:pt>
                <c:pt idx="1">
                  <c:v>398.29</c:v>
                </c:pt>
                <c:pt idx="2">
                  <c:v>388.67</c:v>
                </c:pt>
                <c:pt idx="3">
                  <c:v>355.27</c:v>
                </c:pt>
                <c:pt idx="4">
                  <c:v>300.14</c:v>
                </c:pt>
              </c:numCache>
            </c:numRef>
          </c:val>
          <c:smooth val="0"/>
          <c:extLst xmlns:c16r2="http://schemas.microsoft.com/office/drawing/2015/06/chart">
            <c:ext xmlns:c16="http://schemas.microsoft.com/office/drawing/2014/chart" uri="{C3380CC4-5D6E-409C-BE32-E72D297353CC}">
              <c16:uniqueId val="{00000001-C840-4E2F-ADD1-DEF78F231912}"/>
            </c:ext>
          </c:extLst>
        </c:ser>
        <c:dLbls>
          <c:showLegendKey val="0"/>
          <c:showVal val="0"/>
          <c:showCatName val="0"/>
          <c:showSerName val="0"/>
          <c:showPercent val="0"/>
          <c:showBubbleSize val="0"/>
        </c:dLbls>
        <c:marker val="1"/>
        <c:smooth val="0"/>
        <c:axId val="527343368"/>
        <c:axId val="527343760"/>
      </c:lineChart>
      <c:dateAx>
        <c:axId val="527343368"/>
        <c:scaling>
          <c:orientation val="minMax"/>
        </c:scaling>
        <c:delete val="1"/>
        <c:axPos val="b"/>
        <c:numFmt formatCode="ge" sourceLinked="1"/>
        <c:majorTickMark val="none"/>
        <c:minorTickMark val="none"/>
        <c:tickLblPos val="none"/>
        <c:crossAx val="527343760"/>
        <c:crosses val="autoZero"/>
        <c:auto val="1"/>
        <c:lblOffset val="100"/>
        <c:baseTimeUnit val="years"/>
      </c:dateAx>
      <c:valAx>
        <c:axId val="527343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7343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421.96</c:v>
                </c:pt>
                <c:pt idx="1">
                  <c:v>432.11</c:v>
                </c:pt>
                <c:pt idx="2">
                  <c:v>432.92</c:v>
                </c:pt>
                <c:pt idx="3">
                  <c:v>443.73</c:v>
                </c:pt>
                <c:pt idx="4">
                  <c:v>450.44</c:v>
                </c:pt>
              </c:numCache>
            </c:numRef>
          </c:val>
          <c:extLst xmlns:c16r2="http://schemas.microsoft.com/office/drawing/2015/06/chart">
            <c:ext xmlns:c16="http://schemas.microsoft.com/office/drawing/2014/chart" uri="{C3380CC4-5D6E-409C-BE32-E72D297353CC}">
              <c16:uniqueId val="{00000000-445D-4491-A6F4-8E397174E5B1}"/>
            </c:ext>
          </c:extLst>
        </c:ser>
        <c:dLbls>
          <c:showLegendKey val="0"/>
          <c:showVal val="0"/>
          <c:showCatName val="0"/>
          <c:showSerName val="0"/>
          <c:showPercent val="0"/>
          <c:showBubbleSize val="0"/>
        </c:dLbls>
        <c:gapWidth val="150"/>
        <c:axId val="527341016"/>
        <c:axId val="52734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442.54</c:v>
                </c:pt>
                <c:pt idx="1">
                  <c:v>431</c:v>
                </c:pt>
                <c:pt idx="2">
                  <c:v>422.5</c:v>
                </c:pt>
                <c:pt idx="3">
                  <c:v>458.27</c:v>
                </c:pt>
                <c:pt idx="4">
                  <c:v>566.65</c:v>
                </c:pt>
              </c:numCache>
            </c:numRef>
          </c:val>
          <c:smooth val="0"/>
          <c:extLst xmlns:c16r2="http://schemas.microsoft.com/office/drawing/2015/06/chart">
            <c:ext xmlns:c16="http://schemas.microsoft.com/office/drawing/2014/chart" uri="{C3380CC4-5D6E-409C-BE32-E72D297353CC}">
              <c16:uniqueId val="{00000001-445D-4491-A6F4-8E397174E5B1}"/>
            </c:ext>
          </c:extLst>
        </c:ser>
        <c:dLbls>
          <c:showLegendKey val="0"/>
          <c:showVal val="0"/>
          <c:showCatName val="0"/>
          <c:showSerName val="0"/>
          <c:showPercent val="0"/>
          <c:showBubbleSize val="0"/>
        </c:dLbls>
        <c:marker val="1"/>
        <c:smooth val="0"/>
        <c:axId val="527341016"/>
        <c:axId val="527340624"/>
      </c:lineChart>
      <c:dateAx>
        <c:axId val="527341016"/>
        <c:scaling>
          <c:orientation val="minMax"/>
        </c:scaling>
        <c:delete val="1"/>
        <c:axPos val="b"/>
        <c:numFmt formatCode="ge" sourceLinked="1"/>
        <c:majorTickMark val="none"/>
        <c:minorTickMark val="none"/>
        <c:tickLblPos val="none"/>
        <c:crossAx val="527340624"/>
        <c:crosses val="autoZero"/>
        <c:auto val="1"/>
        <c:lblOffset val="100"/>
        <c:baseTimeUnit val="years"/>
      </c:dateAx>
      <c:valAx>
        <c:axId val="527340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7341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100.5</c:v>
                </c:pt>
                <c:pt idx="1">
                  <c:v>95.34</c:v>
                </c:pt>
                <c:pt idx="2">
                  <c:v>108.81</c:v>
                </c:pt>
                <c:pt idx="3">
                  <c:v>93.1</c:v>
                </c:pt>
                <c:pt idx="4">
                  <c:v>102.52</c:v>
                </c:pt>
              </c:numCache>
            </c:numRef>
          </c:val>
          <c:extLst xmlns:c16r2="http://schemas.microsoft.com/office/drawing/2015/06/chart">
            <c:ext xmlns:c16="http://schemas.microsoft.com/office/drawing/2014/chart" uri="{C3380CC4-5D6E-409C-BE32-E72D297353CC}">
              <c16:uniqueId val="{00000000-0B4F-419F-909D-939DC18AF06C}"/>
            </c:ext>
          </c:extLst>
        </c:ser>
        <c:dLbls>
          <c:showLegendKey val="0"/>
          <c:showVal val="0"/>
          <c:showCatName val="0"/>
          <c:showSerName val="0"/>
          <c:showPercent val="0"/>
          <c:showBubbleSize val="0"/>
        </c:dLbls>
        <c:gapWidth val="150"/>
        <c:axId val="527342976"/>
        <c:axId val="52744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c:v>
                </c:pt>
                <c:pt idx="1">
                  <c:v>100.82</c:v>
                </c:pt>
                <c:pt idx="2">
                  <c:v>101.64</c:v>
                </c:pt>
                <c:pt idx="3">
                  <c:v>96.77</c:v>
                </c:pt>
                <c:pt idx="4">
                  <c:v>84.77</c:v>
                </c:pt>
              </c:numCache>
            </c:numRef>
          </c:val>
          <c:smooth val="0"/>
          <c:extLst xmlns:c16r2="http://schemas.microsoft.com/office/drawing/2015/06/chart">
            <c:ext xmlns:c16="http://schemas.microsoft.com/office/drawing/2014/chart" uri="{C3380CC4-5D6E-409C-BE32-E72D297353CC}">
              <c16:uniqueId val="{00000001-0B4F-419F-909D-939DC18AF06C}"/>
            </c:ext>
          </c:extLst>
        </c:ser>
        <c:dLbls>
          <c:showLegendKey val="0"/>
          <c:showVal val="0"/>
          <c:showCatName val="0"/>
          <c:showSerName val="0"/>
          <c:showPercent val="0"/>
          <c:showBubbleSize val="0"/>
        </c:dLbls>
        <c:marker val="1"/>
        <c:smooth val="0"/>
        <c:axId val="527342976"/>
        <c:axId val="527442240"/>
      </c:lineChart>
      <c:dateAx>
        <c:axId val="527342976"/>
        <c:scaling>
          <c:orientation val="minMax"/>
        </c:scaling>
        <c:delete val="1"/>
        <c:axPos val="b"/>
        <c:numFmt formatCode="ge" sourceLinked="1"/>
        <c:majorTickMark val="none"/>
        <c:minorTickMark val="none"/>
        <c:tickLblPos val="none"/>
        <c:crossAx val="527442240"/>
        <c:crosses val="autoZero"/>
        <c:auto val="1"/>
        <c:lblOffset val="100"/>
        <c:baseTimeUnit val="years"/>
      </c:dateAx>
      <c:valAx>
        <c:axId val="52744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734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232.35</c:v>
                </c:pt>
                <c:pt idx="1">
                  <c:v>244.11</c:v>
                </c:pt>
                <c:pt idx="2">
                  <c:v>216.75</c:v>
                </c:pt>
                <c:pt idx="3">
                  <c:v>254.32</c:v>
                </c:pt>
                <c:pt idx="4">
                  <c:v>229.98</c:v>
                </c:pt>
              </c:numCache>
            </c:numRef>
          </c:val>
          <c:extLst xmlns:c16r2="http://schemas.microsoft.com/office/drawing/2015/06/chart">
            <c:ext xmlns:c16="http://schemas.microsoft.com/office/drawing/2014/chart" uri="{C3380CC4-5D6E-409C-BE32-E72D297353CC}">
              <c16:uniqueId val="{00000000-A2D6-416E-8FF0-E1EAC5092271}"/>
            </c:ext>
          </c:extLst>
        </c:ser>
        <c:dLbls>
          <c:showLegendKey val="0"/>
          <c:showVal val="0"/>
          <c:showCatName val="0"/>
          <c:showSerName val="0"/>
          <c:showPercent val="0"/>
          <c:showBubbleSize val="0"/>
        </c:dLbls>
        <c:gapWidth val="150"/>
        <c:axId val="527443416"/>
        <c:axId val="52744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181.67</c:v>
                </c:pt>
                <c:pt idx="1">
                  <c:v>179.55</c:v>
                </c:pt>
                <c:pt idx="2">
                  <c:v>179.16</c:v>
                </c:pt>
                <c:pt idx="3">
                  <c:v>187.18</c:v>
                </c:pt>
                <c:pt idx="4">
                  <c:v>227.27</c:v>
                </c:pt>
              </c:numCache>
            </c:numRef>
          </c:val>
          <c:smooth val="0"/>
          <c:extLst xmlns:c16r2="http://schemas.microsoft.com/office/drawing/2015/06/chart">
            <c:ext xmlns:c16="http://schemas.microsoft.com/office/drawing/2014/chart" uri="{C3380CC4-5D6E-409C-BE32-E72D297353CC}">
              <c16:uniqueId val="{00000001-A2D6-416E-8FF0-E1EAC5092271}"/>
            </c:ext>
          </c:extLst>
        </c:ser>
        <c:dLbls>
          <c:showLegendKey val="0"/>
          <c:showVal val="0"/>
          <c:showCatName val="0"/>
          <c:showSerName val="0"/>
          <c:showPercent val="0"/>
          <c:showBubbleSize val="0"/>
        </c:dLbls>
        <c:marker val="1"/>
        <c:smooth val="0"/>
        <c:axId val="527443416"/>
        <c:axId val="527443808"/>
      </c:lineChart>
      <c:dateAx>
        <c:axId val="527443416"/>
        <c:scaling>
          <c:orientation val="minMax"/>
        </c:scaling>
        <c:delete val="1"/>
        <c:axPos val="b"/>
        <c:numFmt formatCode="ge" sourceLinked="1"/>
        <c:majorTickMark val="none"/>
        <c:minorTickMark val="none"/>
        <c:tickLblPos val="none"/>
        <c:crossAx val="527443808"/>
        <c:crosses val="autoZero"/>
        <c:auto val="1"/>
        <c:lblOffset val="100"/>
        <c:baseTimeUnit val="years"/>
      </c:dateAx>
      <c:valAx>
        <c:axId val="52744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7443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北海道　赤平市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59" t="str">
        <f>データ!$M$6</f>
        <v>非設置</v>
      </c>
      <c r="AE8" s="59"/>
      <c r="AF8" s="59"/>
      <c r="AG8" s="59"/>
      <c r="AH8" s="59"/>
      <c r="AI8" s="59"/>
      <c r="AJ8" s="59"/>
      <c r="AK8" s="4"/>
      <c r="AL8" s="60">
        <f>データ!$R$6</f>
        <v>10186</v>
      </c>
      <c r="AM8" s="60"/>
      <c r="AN8" s="60"/>
      <c r="AO8" s="60"/>
      <c r="AP8" s="60"/>
      <c r="AQ8" s="60"/>
      <c r="AR8" s="60"/>
      <c r="AS8" s="60"/>
      <c r="AT8" s="51">
        <f>データ!$S$6</f>
        <v>129.88</v>
      </c>
      <c r="AU8" s="52"/>
      <c r="AV8" s="52"/>
      <c r="AW8" s="52"/>
      <c r="AX8" s="52"/>
      <c r="AY8" s="52"/>
      <c r="AZ8" s="52"/>
      <c r="BA8" s="52"/>
      <c r="BB8" s="53">
        <f>データ!$T$6</f>
        <v>78.430000000000007</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59.2</v>
      </c>
      <c r="J10" s="52"/>
      <c r="K10" s="52"/>
      <c r="L10" s="52"/>
      <c r="M10" s="52"/>
      <c r="N10" s="52"/>
      <c r="O10" s="63"/>
      <c r="P10" s="53">
        <f>データ!$P$6</f>
        <v>97.77</v>
      </c>
      <c r="Q10" s="53"/>
      <c r="R10" s="53"/>
      <c r="S10" s="53"/>
      <c r="T10" s="53"/>
      <c r="U10" s="53"/>
      <c r="V10" s="53"/>
      <c r="W10" s="60">
        <f>データ!$Q$6</f>
        <v>5225</v>
      </c>
      <c r="X10" s="60"/>
      <c r="Y10" s="60"/>
      <c r="Z10" s="60"/>
      <c r="AA10" s="60"/>
      <c r="AB10" s="60"/>
      <c r="AC10" s="60"/>
      <c r="AD10" s="2"/>
      <c r="AE10" s="2"/>
      <c r="AF10" s="2"/>
      <c r="AG10" s="2"/>
      <c r="AH10" s="4"/>
      <c r="AI10" s="4"/>
      <c r="AJ10" s="4"/>
      <c r="AK10" s="4"/>
      <c r="AL10" s="60">
        <f>データ!$U$6</f>
        <v>9883</v>
      </c>
      <c r="AM10" s="60"/>
      <c r="AN10" s="60"/>
      <c r="AO10" s="60"/>
      <c r="AP10" s="60"/>
      <c r="AQ10" s="60"/>
      <c r="AR10" s="60"/>
      <c r="AS10" s="60"/>
      <c r="AT10" s="51">
        <f>データ!$V$6</f>
        <v>17.260000000000002</v>
      </c>
      <c r="AU10" s="52"/>
      <c r="AV10" s="52"/>
      <c r="AW10" s="52"/>
      <c r="AX10" s="52"/>
      <c r="AY10" s="52"/>
      <c r="AZ10" s="52"/>
      <c r="BA10" s="52"/>
      <c r="BB10" s="53">
        <f>データ!$W$6</f>
        <v>572.6</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cmbynMslKlI51LTa+GBGh/LY7YJ8nD9kka+h1YGlqJCNdjEte2jFTb1ATSlZK7HCVVFRnvvlUdz1VEdHTjhI8w==" saltValue="xLeYNKYaAgkbzc96beqeT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12181</v>
      </c>
      <c r="D6" s="34">
        <f t="shared" si="3"/>
        <v>46</v>
      </c>
      <c r="E6" s="34">
        <f t="shared" si="3"/>
        <v>1</v>
      </c>
      <c r="F6" s="34">
        <f t="shared" si="3"/>
        <v>0</v>
      </c>
      <c r="G6" s="34">
        <f t="shared" si="3"/>
        <v>1</v>
      </c>
      <c r="H6" s="34" t="str">
        <f t="shared" si="3"/>
        <v>北海道　赤平市</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59.2</v>
      </c>
      <c r="P6" s="35">
        <f t="shared" si="3"/>
        <v>97.77</v>
      </c>
      <c r="Q6" s="35">
        <f t="shared" si="3"/>
        <v>5225</v>
      </c>
      <c r="R6" s="35">
        <f t="shared" si="3"/>
        <v>10186</v>
      </c>
      <c r="S6" s="35">
        <f t="shared" si="3"/>
        <v>129.88</v>
      </c>
      <c r="T6" s="35">
        <f t="shared" si="3"/>
        <v>78.430000000000007</v>
      </c>
      <c r="U6" s="35">
        <f t="shared" si="3"/>
        <v>9883</v>
      </c>
      <c r="V6" s="35">
        <f t="shared" si="3"/>
        <v>17.260000000000002</v>
      </c>
      <c r="W6" s="35">
        <f t="shared" si="3"/>
        <v>572.6</v>
      </c>
      <c r="X6" s="36">
        <f>IF(X7="",NA(),X7)</f>
        <v>111.45</v>
      </c>
      <c r="Y6" s="36">
        <f t="shared" ref="Y6:AG6" si="4">IF(Y7="",NA(),Y7)</f>
        <v>106.6</v>
      </c>
      <c r="Z6" s="36">
        <f t="shared" si="4"/>
        <v>118.99</v>
      </c>
      <c r="AA6" s="36">
        <f t="shared" si="4"/>
        <v>104.76</v>
      </c>
      <c r="AB6" s="36">
        <f t="shared" si="4"/>
        <v>113.06</v>
      </c>
      <c r="AC6" s="36">
        <f t="shared" si="4"/>
        <v>109.49</v>
      </c>
      <c r="AD6" s="36">
        <f t="shared" si="4"/>
        <v>111.06</v>
      </c>
      <c r="AE6" s="36">
        <f t="shared" si="4"/>
        <v>111.34</v>
      </c>
      <c r="AF6" s="36">
        <f t="shared" si="4"/>
        <v>110.02</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9.49</v>
      </c>
      <c r="AO6" s="36">
        <f t="shared" si="5"/>
        <v>9.35</v>
      </c>
      <c r="AP6" s="36">
        <f t="shared" si="5"/>
        <v>10.130000000000001</v>
      </c>
      <c r="AQ6" s="36">
        <f t="shared" si="5"/>
        <v>7.31</v>
      </c>
      <c r="AR6" s="36">
        <f t="shared" si="5"/>
        <v>25.66</v>
      </c>
      <c r="AS6" s="35" t="str">
        <f>IF(AS7="","",IF(AS7="-","【-】","【"&amp;SUBSTITUTE(TEXT(AS7,"#,##0.00"),"-","△")&amp;"】"))</f>
        <v>【1.05】</v>
      </c>
      <c r="AT6" s="36">
        <f>IF(AT7="",NA(),AT7)</f>
        <v>564.58000000000004</v>
      </c>
      <c r="AU6" s="36">
        <f t="shared" ref="AU6:BC6" si="6">IF(AU7="",NA(),AU7)</f>
        <v>610.17999999999995</v>
      </c>
      <c r="AV6" s="36">
        <f t="shared" si="6"/>
        <v>613.75</v>
      </c>
      <c r="AW6" s="36">
        <f t="shared" si="6"/>
        <v>612.29999999999995</v>
      </c>
      <c r="AX6" s="36">
        <f t="shared" si="6"/>
        <v>615.41999999999996</v>
      </c>
      <c r="AY6" s="36">
        <f t="shared" si="6"/>
        <v>406.37</v>
      </c>
      <c r="AZ6" s="36">
        <f t="shared" si="6"/>
        <v>398.29</v>
      </c>
      <c r="BA6" s="36">
        <f t="shared" si="6"/>
        <v>388.67</v>
      </c>
      <c r="BB6" s="36">
        <f t="shared" si="6"/>
        <v>355.27</v>
      </c>
      <c r="BC6" s="36">
        <f t="shared" si="6"/>
        <v>300.14</v>
      </c>
      <c r="BD6" s="35" t="str">
        <f>IF(BD7="","",IF(BD7="-","【-】","【"&amp;SUBSTITUTE(TEXT(BD7,"#,##0.00"),"-","△")&amp;"】"))</f>
        <v>【261.93】</v>
      </c>
      <c r="BE6" s="36">
        <f>IF(BE7="",NA(),BE7)</f>
        <v>421.96</v>
      </c>
      <c r="BF6" s="36">
        <f t="shared" ref="BF6:BN6" si="7">IF(BF7="",NA(),BF7)</f>
        <v>432.11</v>
      </c>
      <c r="BG6" s="36">
        <f t="shared" si="7"/>
        <v>432.92</v>
      </c>
      <c r="BH6" s="36">
        <f t="shared" si="7"/>
        <v>443.73</v>
      </c>
      <c r="BI6" s="36">
        <f t="shared" si="7"/>
        <v>450.44</v>
      </c>
      <c r="BJ6" s="36">
        <f t="shared" si="7"/>
        <v>442.54</v>
      </c>
      <c r="BK6" s="36">
        <f t="shared" si="7"/>
        <v>431</v>
      </c>
      <c r="BL6" s="36">
        <f t="shared" si="7"/>
        <v>422.5</v>
      </c>
      <c r="BM6" s="36">
        <f t="shared" si="7"/>
        <v>458.27</v>
      </c>
      <c r="BN6" s="36">
        <f t="shared" si="7"/>
        <v>566.65</v>
      </c>
      <c r="BO6" s="35" t="str">
        <f>IF(BO7="","",IF(BO7="-","【-】","【"&amp;SUBSTITUTE(TEXT(BO7,"#,##0.00"),"-","△")&amp;"】"))</f>
        <v>【270.46】</v>
      </c>
      <c r="BP6" s="36">
        <f>IF(BP7="",NA(),BP7)</f>
        <v>100.5</v>
      </c>
      <c r="BQ6" s="36">
        <f t="shared" ref="BQ6:BY6" si="8">IF(BQ7="",NA(),BQ7)</f>
        <v>95.34</v>
      </c>
      <c r="BR6" s="36">
        <f t="shared" si="8"/>
        <v>108.81</v>
      </c>
      <c r="BS6" s="36">
        <f t="shared" si="8"/>
        <v>93.1</v>
      </c>
      <c r="BT6" s="36">
        <f t="shared" si="8"/>
        <v>102.52</v>
      </c>
      <c r="BU6" s="36">
        <f t="shared" si="8"/>
        <v>98.6</v>
      </c>
      <c r="BV6" s="36">
        <f t="shared" si="8"/>
        <v>100.82</v>
      </c>
      <c r="BW6" s="36">
        <f t="shared" si="8"/>
        <v>101.64</v>
      </c>
      <c r="BX6" s="36">
        <f t="shared" si="8"/>
        <v>96.77</v>
      </c>
      <c r="BY6" s="36">
        <f t="shared" si="8"/>
        <v>84.77</v>
      </c>
      <c r="BZ6" s="35" t="str">
        <f>IF(BZ7="","",IF(BZ7="-","【-】","【"&amp;SUBSTITUTE(TEXT(BZ7,"#,##0.00"),"-","△")&amp;"】"))</f>
        <v>【103.91】</v>
      </c>
      <c r="CA6" s="36">
        <f>IF(CA7="",NA(),CA7)</f>
        <v>232.35</v>
      </c>
      <c r="CB6" s="36">
        <f t="shared" ref="CB6:CJ6" si="9">IF(CB7="",NA(),CB7)</f>
        <v>244.11</v>
      </c>
      <c r="CC6" s="36">
        <f t="shared" si="9"/>
        <v>216.75</v>
      </c>
      <c r="CD6" s="36">
        <f t="shared" si="9"/>
        <v>254.32</v>
      </c>
      <c r="CE6" s="36">
        <f t="shared" si="9"/>
        <v>229.98</v>
      </c>
      <c r="CF6" s="36">
        <f t="shared" si="9"/>
        <v>181.67</v>
      </c>
      <c r="CG6" s="36">
        <f t="shared" si="9"/>
        <v>179.55</v>
      </c>
      <c r="CH6" s="36">
        <f t="shared" si="9"/>
        <v>179.16</v>
      </c>
      <c r="CI6" s="36">
        <f t="shared" si="9"/>
        <v>187.18</v>
      </c>
      <c r="CJ6" s="36">
        <f t="shared" si="9"/>
        <v>227.27</v>
      </c>
      <c r="CK6" s="35" t="str">
        <f>IF(CK7="","",IF(CK7="-","【-】","【"&amp;SUBSTITUTE(TEXT(CK7,"#,##0.00"),"-","△")&amp;"】"))</f>
        <v>【167.11】</v>
      </c>
      <c r="CL6" s="36">
        <f>IF(CL7="",NA(),CL7)</f>
        <v>49.78</v>
      </c>
      <c r="CM6" s="36">
        <f t="shared" ref="CM6:CU6" si="10">IF(CM7="",NA(),CM7)</f>
        <v>48</v>
      </c>
      <c r="CN6" s="36">
        <f t="shared" si="10"/>
        <v>48.34</v>
      </c>
      <c r="CO6" s="36">
        <f t="shared" si="10"/>
        <v>47.35</v>
      </c>
      <c r="CP6" s="36">
        <f t="shared" si="10"/>
        <v>43.69</v>
      </c>
      <c r="CQ6" s="36">
        <f t="shared" si="10"/>
        <v>53.61</v>
      </c>
      <c r="CR6" s="36">
        <f t="shared" si="10"/>
        <v>53.52</v>
      </c>
      <c r="CS6" s="36">
        <f t="shared" si="10"/>
        <v>54.24</v>
      </c>
      <c r="CT6" s="36">
        <f t="shared" si="10"/>
        <v>55.88</v>
      </c>
      <c r="CU6" s="36">
        <f t="shared" si="10"/>
        <v>50.29</v>
      </c>
      <c r="CV6" s="35" t="str">
        <f>IF(CV7="","",IF(CV7="-","【-】","【"&amp;SUBSTITUTE(TEXT(CV7,"#,##0.00"),"-","△")&amp;"】"))</f>
        <v>【60.27】</v>
      </c>
      <c r="CW6" s="36">
        <f>IF(CW7="",NA(),CW7)</f>
        <v>70.290000000000006</v>
      </c>
      <c r="CX6" s="36">
        <f t="shared" ref="CX6:DF6" si="11">IF(CX7="",NA(),CX7)</f>
        <v>70.92</v>
      </c>
      <c r="CY6" s="36">
        <f t="shared" si="11"/>
        <v>69.260000000000005</v>
      </c>
      <c r="CZ6" s="36">
        <f t="shared" si="11"/>
        <v>68.8</v>
      </c>
      <c r="DA6" s="36">
        <f t="shared" si="11"/>
        <v>73.430000000000007</v>
      </c>
      <c r="DB6" s="36">
        <f t="shared" si="11"/>
        <v>81.31</v>
      </c>
      <c r="DC6" s="36">
        <f t="shared" si="11"/>
        <v>81.459999999999994</v>
      </c>
      <c r="DD6" s="36">
        <f t="shared" si="11"/>
        <v>81.680000000000007</v>
      </c>
      <c r="DE6" s="36">
        <f t="shared" si="11"/>
        <v>80.989999999999995</v>
      </c>
      <c r="DF6" s="36">
        <f t="shared" si="11"/>
        <v>77.73</v>
      </c>
      <c r="DG6" s="35" t="str">
        <f>IF(DG7="","",IF(DG7="-","【-】","【"&amp;SUBSTITUTE(TEXT(DG7,"#,##0.00"),"-","△")&amp;"】"))</f>
        <v>【89.92】</v>
      </c>
      <c r="DH6" s="36">
        <f>IF(DH7="",NA(),DH7)</f>
        <v>55.76</v>
      </c>
      <c r="DI6" s="36">
        <f t="shared" ref="DI6:DQ6" si="12">IF(DI7="",NA(),DI7)</f>
        <v>56.45</v>
      </c>
      <c r="DJ6" s="36">
        <f t="shared" si="12"/>
        <v>57.13</v>
      </c>
      <c r="DK6" s="36">
        <f t="shared" si="12"/>
        <v>57.69</v>
      </c>
      <c r="DL6" s="36">
        <f t="shared" si="12"/>
        <v>58.31</v>
      </c>
      <c r="DM6" s="36">
        <f t="shared" si="12"/>
        <v>46.67</v>
      </c>
      <c r="DN6" s="36">
        <f t="shared" si="12"/>
        <v>47.7</v>
      </c>
      <c r="DO6" s="36">
        <f t="shared" si="12"/>
        <v>48.14</v>
      </c>
      <c r="DP6" s="36">
        <f t="shared" si="12"/>
        <v>46.61</v>
      </c>
      <c r="DQ6" s="36">
        <f t="shared" si="12"/>
        <v>45.85</v>
      </c>
      <c r="DR6" s="35" t="str">
        <f>IF(DR7="","",IF(DR7="-","【-】","【"&amp;SUBSTITUTE(TEXT(DR7,"#,##0.00"),"-","△")&amp;"】"))</f>
        <v>【48.85】</v>
      </c>
      <c r="DS6" s="36">
        <f>IF(DS7="",NA(),DS7)</f>
        <v>32.9</v>
      </c>
      <c r="DT6" s="36">
        <f t="shared" ref="DT6:EB6" si="13">IF(DT7="",NA(),DT7)</f>
        <v>32.89</v>
      </c>
      <c r="DU6" s="36">
        <f t="shared" si="13"/>
        <v>31.84</v>
      </c>
      <c r="DV6" s="36">
        <f t="shared" si="13"/>
        <v>47.62</v>
      </c>
      <c r="DW6" s="36">
        <f t="shared" si="13"/>
        <v>47.15</v>
      </c>
      <c r="DX6" s="36">
        <f t="shared" si="13"/>
        <v>10.029999999999999</v>
      </c>
      <c r="DY6" s="36">
        <f t="shared" si="13"/>
        <v>7.26</v>
      </c>
      <c r="DZ6" s="36">
        <f t="shared" si="13"/>
        <v>11.13</v>
      </c>
      <c r="EA6" s="36">
        <f t="shared" si="13"/>
        <v>10.84</v>
      </c>
      <c r="EB6" s="36">
        <f t="shared" si="13"/>
        <v>14.13</v>
      </c>
      <c r="EC6" s="35" t="str">
        <f>IF(EC7="","",IF(EC7="-","【-】","【"&amp;SUBSTITUTE(TEXT(EC7,"#,##0.00"),"-","△")&amp;"】"))</f>
        <v>【17.80】</v>
      </c>
      <c r="ED6" s="36">
        <f>IF(ED7="",NA(),ED7)</f>
        <v>0.76</v>
      </c>
      <c r="EE6" s="36">
        <f t="shared" ref="EE6:EM6" si="14">IF(EE7="",NA(),EE7)</f>
        <v>0.8</v>
      </c>
      <c r="EF6" s="36">
        <f t="shared" si="14"/>
        <v>0.97</v>
      </c>
      <c r="EG6" s="36">
        <f t="shared" si="14"/>
        <v>1.03</v>
      </c>
      <c r="EH6" s="36">
        <f t="shared" si="14"/>
        <v>1.03</v>
      </c>
      <c r="EI6" s="36">
        <f t="shared" si="14"/>
        <v>0.68</v>
      </c>
      <c r="EJ6" s="36">
        <f t="shared" si="14"/>
        <v>1.65</v>
      </c>
      <c r="EK6" s="36">
        <f t="shared" si="14"/>
        <v>0.47</v>
      </c>
      <c r="EL6" s="36">
        <f t="shared" si="14"/>
        <v>0.39</v>
      </c>
      <c r="EM6" s="36">
        <f t="shared" si="14"/>
        <v>0.52</v>
      </c>
      <c r="EN6" s="35" t="str">
        <f>IF(EN7="","",IF(EN7="-","【-】","【"&amp;SUBSTITUTE(TEXT(EN7,"#,##0.00"),"-","△")&amp;"】"))</f>
        <v>【0.70】</v>
      </c>
    </row>
    <row r="7" spans="1:144" s="37" customFormat="1" x14ac:dyDescent="0.15">
      <c r="A7" s="29"/>
      <c r="B7" s="38">
        <v>2018</v>
      </c>
      <c r="C7" s="38">
        <v>12181</v>
      </c>
      <c r="D7" s="38">
        <v>46</v>
      </c>
      <c r="E7" s="38">
        <v>1</v>
      </c>
      <c r="F7" s="38">
        <v>0</v>
      </c>
      <c r="G7" s="38">
        <v>1</v>
      </c>
      <c r="H7" s="38" t="s">
        <v>93</v>
      </c>
      <c r="I7" s="38" t="s">
        <v>94</v>
      </c>
      <c r="J7" s="38" t="s">
        <v>95</v>
      </c>
      <c r="K7" s="38" t="s">
        <v>96</v>
      </c>
      <c r="L7" s="38" t="s">
        <v>97</v>
      </c>
      <c r="M7" s="38" t="s">
        <v>98</v>
      </c>
      <c r="N7" s="39" t="s">
        <v>99</v>
      </c>
      <c r="O7" s="39">
        <v>59.2</v>
      </c>
      <c r="P7" s="39">
        <v>97.77</v>
      </c>
      <c r="Q7" s="39">
        <v>5225</v>
      </c>
      <c r="R7" s="39">
        <v>10186</v>
      </c>
      <c r="S7" s="39">
        <v>129.88</v>
      </c>
      <c r="T7" s="39">
        <v>78.430000000000007</v>
      </c>
      <c r="U7" s="39">
        <v>9883</v>
      </c>
      <c r="V7" s="39">
        <v>17.260000000000002</v>
      </c>
      <c r="W7" s="39">
        <v>572.6</v>
      </c>
      <c r="X7" s="39">
        <v>111.45</v>
      </c>
      <c r="Y7" s="39">
        <v>106.6</v>
      </c>
      <c r="Z7" s="39">
        <v>118.99</v>
      </c>
      <c r="AA7" s="39">
        <v>104.76</v>
      </c>
      <c r="AB7" s="39">
        <v>113.06</v>
      </c>
      <c r="AC7" s="39">
        <v>109.49</v>
      </c>
      <c r="AD7" s="39">
        <v>111.06</v>
      </c>
      <c r="AE7" s="39">
        <v>111.34</v>
      </c>
      <c r="AF7" s="39">
        <v>110.02</v>
      </c>
      <c r="AG7" s="39">
        <v>103.81</v>
      </c>
      <c r="AH7" s="39">
        <v>112.83</v>
      </c>
      <c r="AI7" s="39">
        <v>0</v>
      </c>
      <c r="AJ7" s="39">
        <v>0</v>
      </c>
      <c r="AK7" s="39">
        <v>0</v>
      </c>
      <c r="AL7" s="39">
        <v>0</v>
      </c>
      <c r="AM7" s="39">
        <v>0</v>
      </c>
      <c r="AN7" s="39">
        <v>9.49</v>
      </c>
      <c r="AO7" s="39">
        <v>9.35</v>
      </c>
      <c r="AP7" s="39">
        <v>10.130000000000001</v>
      </c>
      <c r="AQ7" s="39">
        <v>7.31</v>
      </c>
      <c r="AR7" s="39">
        <v>25.66</v>
      </c>
      <c r="AS7" s="39">
        <v>1.05</v>
      </c>
      <c r="AT7" s="39">
        <v>564.58000000000004</v>
      </c>
      <c r="AU7" s="39">
        <v>610.17999999999995</v>
      </c>
      <c r="AV7" s="39">
        <v>613.75</v>
      </c>
      <c r="AW7" s="39">
        <v>612.29999999999995</v>
      </c>
      <c r="AX7" s="39">
        <v>615.41999999999996</v>
      </c>
      <c r="AY7" s="39">
        <v>406.37</v>
      </c>
      <c r="AZ7" s="39">
        <v>398.29</v>
      </c>
      <c r="BA7" s="39">
        <v>388.67</v>
      </c>
      <c r="BB7" s="39">
        <v>355.27</v>
      </c>
      <c r="BC7" s="39">
        <v>300.14</v>
      </c>
      <c r="BD7" s="39">
        <v>261.93</v>
      </c>
      <c r="BE7" s="39">
        <v>421.96</v>
      </c>
      <c r="BF7" s="39">
        <v>432.11</v>
      </c>
      <c r="BG7" s="39">
        <v>432.92</v>
      </c>
      <c r="BH7" s="39">
        <v>443.73</v>
      </c>
      <c r="BI7" s="39">
        <v>450.44</v>
      </c>
      <c r="BJ7" s="39">
        <v>442.54</v>
      </c>
      <c r="BK7" s="39">
        <v>431</v>
      </c>
      <c r="BL7" s="39">
        <v>422.5</v>
      </c>
      <c r="BM7" s="39">
        <v>458.27</v>
      </c>
      <c r="BN7" s="39">
        <v>566.65</v>
      </c>
      <c r="BO7" s="39">
        <v>270.45999999999998</v>
      </c>
      <c r="BP7" s="39">
        <v>100.5</v>
      </c>
      <c r="BQ7" s="39">
        <v>95.34</v>
      </c>
      <c r="BR7" s="39">
        <v>108.81</v>
      </c>
      <c r="BS7" s="39">
        <v>93.1</v>
      </c>
      <c r="BT7" s="39">
        <v>102.52</v>
      </c>
      <c r="BU7" s="39">
        <v>98.6</v>
      </c>
      <c r="BV7" s="39">
        <v>100.82</v>
      </c>
      <c r="BW7" s="39">
        <v>101.64</v>
      </c>
      <c r="BX7" s="39">
        <v>96.77</v>
      </c>
      <c r="BY7" s="39">
        <v>84.77</v>
      </c>
      <c r="BZ7" s="39">
        <v>103.91</v>
      </c>
      <c r="CA7" s="39">
        <v>232.35</v>
      </c>
      <c r="CB7" s="39">
        <v>244.11</v>
      </c>
      <c r="CC7" s="39">
        <v>216.75</v>
      </c>
      <c r="CD7" s="39">
        <v>254.32</v>
      </c>
      <c r="CE7" s="39">
        <v>229.98</v>
      </c>
      <c r="CF7" s="39">
        <v>181.67</v>
      </c>
      <c r="CG7" s="39">
        <v>179.55</v>
      </c>
      <c r="CH7" s="39">
        <v>179.16</v>
      </c>
      <c r="CI7" s="39">
        <v>187.18</v>
      </c>
      <c r="CJ7" s="39">
        <v>227.27</v>
      </c>
      <c r="CK7" s="39">
        <v>167.11</v>
      </c>
      <c r="CL7" s="39">
        <v>49.78</v>
      </c>
      <c r="CM7" s="39">
        <v>48</v>
      </c>
      <c r="CN7" s="39">
        <v>48.34</v>
      </c>
      <c r="CO7" s="39">
        <v>47.35</v>
      </c>
      <c r="CP7" s="39">
        <v>43.69</v>
      </c>
      <c r="CQ7" s="39">
        <v>53.61</v>
      </c>
      <c r="CR7" s="39">
        <v>53.52</v>
      </c>
      <c r="CS7" s="39">
        <v>54.24</v>
      </c>
      <c r="CT7" s="39">
        <v>55.88</v>
      </c>
      <c r="CU7" s="39">
        <v>50.29</v>
      </c>
      <c r="CV7" s="39">
        <v>60.27</v>
      </c>
      <c r="CW7" s="39">
        <v>70.290000000000006</v>
      </c>
      <c r="CX7" s="39">
        <v>70.92</v>
      </c>
      <c r="CY7" s="39">
        <v>69.260000000000005</v>
      </c>
      <c r="CZ7" s="39">
        <v>68.8</v>
      </c>
      <c r="DA7" s="39">
        <v>73.430000000000007</v>
      </c>
      <c r="DB7" s="39">
        <v>81.31</v>
      </c>
      <c r="DC7" s="39">
        <v>81.459999999999994</v>
      </c>
      <c r="DD7" s="39">
        <v>81.680000000000007</v>
      </c>
      <c r="DE7" s="39">
        <v>80.989999999999995</v>
      </c>
      <c r="DF7" s="39">
        <v>77.73</v>
      </c>
      <c r="DG7" s="39">
        <v>89.92</v>
      </c>
      <c r="DH7" s="39">
        <v>55.76</v>
      </c>
      <c r="DI7" s="39">
        <v>56.45</v>
      </c>
      <c r="DJ7" s="39">
        <v>57.13</v>
      </c>
      <c r="DK7" s="39">
        <v>57.69</v>
      </c>
      <c r="DL7" s="39">
        <v>58.31</v>
      </c>
      <c r="DM7" s="39">
        <v>46.67</v>
      </c>
      <c r="DN7" s="39">
        <v>47.7</v>
      </c>
      <c r="DO7" s="39">
        <v>48.14</v>
      </c>
      <c r="DP7" s="39">
        <v>46.61</v>
      </c>
      <c r="DQ7" s="39">
        <v>45.85</v>
      </c>
      <c r="DR7" s="39">
        <v>48.85</v>
      </c>
      <c r="DS7" s="39">
        <v>32.9</v>
      </c>
      <c r="DT7" s="39">
        <v>32.89</v>
      </c>
      <c r="DU7" s="39">
        <v>31.84</v>
      </c>
      <c r="DV7" s="39">
        <v>47.62</v>
      </c>
      <c r="DW7" s="39">
        <v>47.15</v>
      </c>
      <c r="DX7" s="39">
        <v>10.029999999999999</v>
      </c>
      <c r="DY7" s="39">
        <v>7.26</v>
      </c>
      <c r="DZ7" s="39">
        <v>11.13</v>
      </c>
      <c r="EA7" s="39">
        <v>10.84</v>
      </c>
      <c r="EB7" s="39">
        <v>14.13</v>
      </c>
      <c r="EC7" s="39">
        <v>17.8</v>
      </c>
      <c r="ED7" s="39">
        <v>0.76</v>
      </c>
      <c r="EE7" s="39">
        <v>0.8</v>
      </c>
      <c r="EF7" s="39">
        <v>0.97</v>
      </c>
      <c r="EG7" s="39">
        <v>1.03</v>
      </c>
      <c r="EH7" s="39">
        <v>1.03</v>
      </c>
      <c r="EI7" s="39">
        <v>0.68</v>
      </c>
      <c r="EJ7" s="39">
        <v>1.65</v>
      </c>
      <c r="EK7" s="39">
        <v>0.47</v>
      </c>
      <c r="EL7" s="39">
        <v>0.39</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2020-01-22T07:00:48Z</cp:lastPrinted>
  <dcterms:created xsi:type="dcterms:W3CDTF">2019-12-05T04:07:06Z</dcterms:created>
  <dcterms:modified xsi:type="dcterms:W3CDTF">2020-01-22T07:01:56Z</dcterms:modified>
  <cp:category/>
</cp:coreProperties>
</file>