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管理係New!\61 経営比較分析（上水・下水）\ｈ29\"/>
    </mc:Choice>
  </mc:AlternateContent>
  <workbookProtection workbookPassword="B31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AT8" i="4" s="1"/>
  <c r="S6" i="5"/>
  <c r="AL8" i="4" s="1"/>
  <c r="R6" i="5"/>
  <c r="Q6" i="5"/>
  <c r="W10" i="4" s="1"/>
  <c r="P6" i="5"/>
  <c r="P10" i="4" s="1"/>
  <c r="O6" i="5"/>
  <c r="I10" i="4" s="1"/>
  <c r="N6" i="5"/>
  <c r="M6" i="5"/>
  <c r="L6" i="5"/>
  <c r="K6" i="5"/>
  <c r="P8" i="4" s="1"/>
  <c r="J6" i="5"/>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AL10" i="4"/>
  <c r="AD10" i="4"/>
  <c r="B10" i="4"/>
  <c r="W8" i="4"/>
  <c r="I8" i="4"/>
  <c r="B8" i="4"/>
  <c r="B6" i="4"/>
  <c r="C10" i="5" l="1"/>
  <c r="D10" i="5"/>
  <c r="E10" i="5"/>
  <c r="B10" i="5"/>
</calcChain>
</file>

<file path=xl/sharedStrings.xml><?xml version="1.0" encoding="utf-8"?>
<sst xmlns="http://schemas.openxmlformats.org/spreadsheetml/2006/main" count="245" uniqueCount="126">
  <si>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</si>
  <si>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</si>
  <si>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</si>
  <si>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</si>
  <si>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</si>
  <si>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</si>
  <si>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</si>
  <si>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</si>
  <si>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</si>
  <si>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</si>
  <si>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</si>
  <si>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</si>
  <si>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</si>
  <si>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</si>
  <si>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</si>
  <si>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</si>
  <si>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</si>
  <si>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</si>
  <si>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</si>
  <si>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</si>
  <si>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</si>
  <si>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</si>
  <si>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</si>
  <si>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</si>
  <si>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</si>
  <si>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</si>
  <si>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</si>
  <si>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</si>
  <si>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</si>
  <si>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</si>
  <si>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</si>
  <si>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</si>
  <si>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</si>
  <si>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</si>
  <si>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</si>
  <si>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</si>
  <si>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</si>
  <si>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</si>
  <si>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</si>
  <si>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</si>
  <si>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</si>
  <si>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</si>
  <si>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</si>
  <si>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</si>
  <si>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</si>
  <si>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</si>
  <si>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</si>
  <si>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</si>
  <si>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</si>
  <si>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</si>
  <si>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</si>
  <si>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</si>
  <si>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</si>
  <si>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</si>
  <si>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</si>
  <si>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</si>
  <si>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</si>
  <si>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</si>
  <si>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</si>
  <si>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</si>
  <si>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</si>
  <si>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</si>
  <si>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</si>
  <si>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</si>
  <si>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</si>
  <si>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</si>
  <si>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</si>
  <si>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</si>
  <si>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</si>
  <si>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</si>
  <si>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</si>
  <si>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</si>
  <si>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</si>
  <si>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</si>
  <si>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</si>
  <si>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</si>
  <si>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</si>
  <si>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</si>
  <si>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</si>
  <si>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</si>
  <si>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</si>
  <si>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</si>
  <si>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</si>
  <si>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</si>
  <si>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</si>
  <si>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</si>
  <si>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</si>
  <si>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</si>
  <si>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</si>
  <si>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</si>
  <si>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</si>
  <si>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</si>
  <si>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</si>
  <si>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</si>
  <si>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</si>
  <si>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</si>
  <si>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</si>
  <si>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</si>
  <si>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</si>
  <si>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</si>
  <si>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</si>
  <si>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</si>
  <si>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</si>
  <si>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</si>
  <si>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</si>
  <si>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</si>
  <si>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</si>
  <si>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</si>
  <si>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</si>
  <si>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</si>
  <si>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北海道　赤平市</t>
  </si>
  <si>
    <t>法非適用</t>
  </si>
  <si>
    <t>下水道事業</t>
  </si>
  <si>
    <t>公共下水道</t>
  </si>
  <si>
    <t>Cd2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</si>
  <si>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</si>
  <si>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</si>
  <si>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</si>
  <si>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</si>
  <si>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</si>
  <si>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</si>
  <si>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</si>
  <si>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</si>
  <si>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赤平市の下水道施設は、流域関連公共下水道として昭和56年に工事着工し平成2年3月に一部供用を開始しました。管渠施設の標準耐用年数は50年で現在それを経過した管渠はありませんが施設の老朽化は確実に進行しています。
　現在までに一部耐用年数の短い電気機械設備について長寿命化計画を策定し更新を実施しているところであります。
　今後、管渠施設等の老朽化は進みますが長寿命化と改築・更新事業を計画的、効率的に行っていきます。</t>
    <rPh sb="1" eb="4">
      <t>アカビラシ</t>
    </rPh>
    <rPh sb="5" eb="8">
      <t>ゲスイドウ</t>
    </rPh>
    <rPh sb="8" eb="10">
      <t>シセツ</t>
    </rPh>
    <rPh sb="12" eb="13">
      <t>リュウ</t>
    </rPh>
    <rPh sb="14" eb="16">
      <t>カンレン</t>
    </rPh>
    <rPh sb="16" eb="18">
      <t>コウキョウ</t>
    </rPh>
    <rPh sb="18" eb="21">
      <t>ゲスイドウ</t>
    </rPh>
    <rPh sb="24" eb="26">
      <t>ショウワ</t>
    </rPh>
    <rPh sb="44" eb="46">
      <t>キョウヨウ</t>
    </rPh>
    <rPh sb="56" eb="58">
      <t>シセツ</t>
    </rPh>
    <rPh sb="59" eb="61">
      <t>ヒョウジュン</t>
    </rPh>
    <rPh sb="61" eb="63">
      <t>タイヨウ</t>
    </rPh>
    <rPh sb="63" eb="65">
      <t>ネンスウ</t>
    </rPh>
    <rPh sb="68" eb="69">
      <t>ネン</t>
    </rPh>
    <rPh sb="70" eb="72">
      <t>ゲンザイ</t>
    </rPh>
    <rPh sb="75" eb="77">
      <t>ケイカ</t>
    </rPh>
    <rPh sb="79" eb="81">
      <t>カンキョ</t>
    </rPh>
    <rPh sb="91" eb="94">
      <t>ロウキュウカ</t>
    </rPh>
    <rPh sb="98" eb="100">
      <t>シンコウ</t>
    </rPh>
    <rPh sb="108" eb="110">
      <t>ゲンザイ</t>
    </rPh>
    <rPh sb="113" eb="115">
      <t>イチブ</t>
    </rPh>
    <rPh sb="115" eb="117">
      <t>タイヨウ</t>
    </rPh>
    <rPh sb="117" eb="119">
      <t>ネンスウ</t>
    </rPh>
    <rPh sb="120" eb="121">
      <t>ミジカ</t>
    </rPh>
    <rPh sb="122" eb="124">
      <t>デンキ</t>
    </rPh>
    <rPh sb="124" eb="126">
      <t>キカイ</t>
    </rPh>
    <rPh sb="126" eb="128">
      <t>セツビ</t>
    </rPh>
    <rPh sb="132" eb="133">
      <t>チョウ</t>
    </rPh>
    <rPh sb="133" eb="136">
      <t>ジュミョウカ</t>
    </rPh>
    <rPh sb="136" eb="138">
      <t>ケイカク</t>
    </rPh>
    <rPh sb="139" eb="141">
      <t>サクテイ</t>
    </rPh>
    <rPh sb="142" eb="144">
      <t>コウシン</t>
    </rPh>
    <rPh sb="145" eb="147">
      <t>ジッシ</t>
    </rPh>
    <rPh sb="162" eb="164">
      <t>コンゴ</t>
    </rPh>
    <rPh sb="169" eb="170">
      <t>トウ</t>
    </rPh>
    <rPh sb="171" eb="174">
      <t>ロウキュウカ</t>
    </rPh>
    <rPh sb="175" eb="176">
      <t>スス</t>
    </rPh>
    <rPh sb="180" eb="181">
      <t>チョウ</t>
    </rPh>
    <rPh sb="181" eb="184">
      <t>ジュミョウカ</t>
    </rPh>
    <rPh sb="193" eb="196">
      <t>ケイカクテキ</t>
    </rPh>
    <rPh sb="197" eb="200">
      <t>コウリツテキ</t>
    </rPh>
    <rPh sb="201" eb="202">
      <t>オコナ</t>
    </rPh>
    <phoneticPr fontId="7"/>
  </si>
  <si>
    <t>　社会情勢の変化や将来の需要動向を考慮し、公共下水道の整備促進を進めるにあたり、中長期的な経営の基本計画である「経営戦略」を平成28年度に策定しました。
　今後、施設・管渠の老朽化により改築・更新が必要となりますが、経営戦略に基づく効率的な維持管理に一層取組み、引続き水洗化率の向上、定期的な使用料の見直しの検討を行いながら下水道事業の運営と健全で安定した経営の実現を目指します。
　また、経営状況を的確に把握するために公営企業会計方式移行の検討に着手しなければならないと考えております。
　</t>
    <rPh sb="40" eb="44">
      <t>チュウチョウキテキ</t>
    </rPh>
    <rPh sb="45" eb="47">
      <t>ケイエイ</t>
    </rPh>
    <rPh sb="48" eb="50">
      <t>キホン</t>
    </rPh>
    <rPh sb="50" eb="52">
      <t>ケイカク</t>
    </rPh>
    <rPh sb="56" eb="58">
      <t>ケイエイ</t>
    </rPh>
    <rPh sb="58" eb="60">
      <t>センリャク</t>
    </rPh>
    <rPh sb="62" eb="64">
      <t>ヘイセイ</t>
    </rPh>
    <rPh sb="66" eb="67">
      <t>ネン</t>
    </rPh>
    <rPh sb="67" eb="68">
      <t>ド</t>
    </rPh>
    <rPh sb="69" eb="71">
      <t>サクテイ</t>
    </rPh>
    <rPh sb="81" eb="83">
      <t>シセツ</t>
    </rPh>
    <rPh sb="84" eb="85">
      <t>カン</t>
    </rPh>
    <rPh sb="85" eb="86">
      <t>キョ</t>
    </rPh>
    <rPh sb="87" eb="90">
      <t>ロウキュウカ</t>
    </rPh>
    <rPh sb="99" eb="101">
      <t>ヒツヨウ</t>
    </rPh>
    <rPh sb="108" eb="110">
      <t>ケイエイ</t>
    </rPh>
    <rPh sb="110" eb="112">
      <t>センリャク</t>
    </rPh>
    <rPh sb="113" eb="114">
      <t>モト</t>
    </rPh>
    <rPh sb="131" eb="133">
      <t>ヒキツヅ</t>
    </rPh>
    <rPh sb="137" eb="138">
      <t>リツ</t>
    </rPh>
    <rPh sb="154" eb="156">
      <t>ケントウ</t>
    </rPh>
    <rPh sb="157" eb="158">
      <t>オコナ</t>
    </rPh>
    <rPh sb="181" eb="183">
      <t>ジツゲン</t>
    </rPh>
    <rPh sb="195" eb="197">
      <t>ケイエイ</t>
    </rPh>
    <rPh sb="197" eb="199">
      <t>ジョウキョウ</t>
    </rPh>
    <rPh sb="200" eb="202">
      <t>テキカク</t>
    </rPh>
    <rPh sb="203" eb="205">
      <t>ハアク</t>
    </rPh>
    <rPh sb="210" eb="212">
      <t>コウエイ</t>
    </rPh>
    <rPh sb="224" eb="226">
      <t>チャクシュ</t>
    </rPh>
    <phoneticPr fontId="7"/>
  </si>
  <si>
    <t xml:space="preserve">　赤平市では、平成23年3月に赤平市中期ビジョンを策定し効率的な下水道事業の運営と健全で安定した経営を目指しております。
　その中で下水道普及率と水洗化率の向上に取組み計画通りに推移しております。
　下水道普及率は85.29％、⑧水洗化率は87.23％と類似団体平均より高い状況ではありますが、全国平均を下回っていることから引続き水洗化率の向上に取組んでいきます。
　また起債（借金）残高を縮減するよう取組んでおり④企業債残高対事業規模比率も類似団体比率を下回っている状況です。
　今後、下水道使用料収入は、人口減少や節水意識の高まりなどにより年々減少していくことが予想されます。
　しかし、施設・管渠など固定資産の老朽化により改築・更新、修繕等の費用は年々増加していくことから計画的・効率的な経営に取組んでいく必要があります。
</t>
    <rPh sb="1" eb="4">
      <t>アカビラシ</t>
    </rPh>
    <rPh sb="7" eb="9">
      <t>ヘイセイ</t>
    </rPh>
    <rPh sb="11" eb="12">
      <t>ネン</t>
    </rPh>
    <rPh sb="13" eb="14">
      <t>ガツ</t>
    </rPh>
    <rPh sb="15" eb="18">
      <t>アカビラシ</t>
    </rPh>
    <rPh sb="18" eb="20">
      <t>チュウキ</t>
    </rPh>
    <rPh sb="25" eb="27">
      <t>サクテイ</t>
    </rPh>
    <rPh sb="64" eb="65">
      <t>ナカ</t>
    </rPh>
    <rPh sb="71" eb="72">
      <t>リツ</t>
    </rPh>
    <rPh sb="73" eb="76">
      <t>スイセンカ</t>
    </rPh>
    <rPh sb="76" eb="77">
      <t>リツ</t>
    </rPh>
    <rPh sb="78" eb="80">
      <t>コウジョウ</t>
    </rPh>
    <rPh sb="81" eb="83">
      <t>トリク</t>
    </rPh>
    <rPh sb="137" eb="139">
      <t>ジョウキョウ</t>
    </rPh>
    <rPh sb="147" eb="149">
      <t>ゼンコク</t>
    </rPh>
    <rPh sb="149" eb="151">
      <t>ヘイキン</t>
    </rPh>
    <rPh sb="152" eb="154">
      <t>シタマワ</t>
    </rPh>
    <rPh sb="162" eb="164">
      <t>ヒキツヅ</t>
    </rPh>
    <rPh sb="165" eb="168">
      <t>スイセンカ</t>
    </rPh>
    <rPh sb="168" eb="169">
      <t>リツ</t>
    </rPh>
    <rPh sb="170" eb="172">
      <t>コウジョウ</t>
    </rPh>
    <rPh sb="173" eb="175">
      <t>トリク</t>
    </rPh>
    <rPh sb="186" eb="188">
      <t>キサイ</t>
    </rPh>
    <rPh sb="189" eb="191">
      <t>シャッキン</t>
    </rPh>
    <rPh sb="192" eb="194">
      <t>ザンダカ</t>
    </rPh>
    <rPh sb="195" eb="197">
      <t>シュクゲン</t>
    </rPh>
    <rPh sb="201" eb="203">
      <t>トリクミ</t>
    </rPh>
    <rPh sb="208" eb="210">
      <t>キギョウ</t>
    </rPh>
    <rPh sb="210" eb="211">
      <t>サイ</t>
    </rPh>
    <rPh sb="211" eb="213">
      <t>ザンダカ</t>
    </rPh>
    <rPh sb="213" eb="214">
      <t>タイ</t>
    </rPh>
    <rPh sb="214" eb="216">
      <t>ジギョウ</t>
    </rPh>
    <rPh sb="216" eb="218">
      <t>キボ</t>
    </rPh>
    <rPh sb="218" eb="220">
      <t>ヒリツ</t>
    </rPh>
    <rPh sb="221" eb="223">
      <t>ルイジ</t>
    </rPh>
    <rPh sb="223" eb="225">
      <t>ダンタイ</t>
    </rPh>
    <rPh sb="225" eb="227">
      <t>ヒリツ</t>
    </rPh>
    <rPh sb="228" eb="230">
      <t>シタマワ</t>
    </rPh>
    <rPh sb="234" eb="236">
      <t>ジョウキョウ</t>
    </rPh>
    <rPh sb="241" eb="243">
      <t>コンゴ</t>
    </rPh>
    <rPh sb="283" eb="285">
      <t>ヨソウ</t>
    </rPh>
    <rPh sb="314" eb="316">
      <t>カイチク</t>
    </rPh>
    <rPh sb="317" eb="319">
      <t>コウシン</t>
    </rPh>
    <rPh sb="339" eb="342">
      <t>ケイカクテキ</t>
    </rPh>
    <rPh sb="343" eb="346">
      <t>コウリツテキ</t>
    </rPh>
    <rPh sb="347" eb="349">
      <t>ケイエイ</t>
    </rPh>
    <rPh sb="350" eb="351">
      <t>ト</t>
    </rPh>
    <rPh sb="351" eb="352">
      <t>ク</t>
    </rPh>
    <rPh sb="356" eb="358">
      <t>ヒツヨウ</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</si>
</sst>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7">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18" fillId="0" borderId="6"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7" xfId="0" applyFont="1" applyBorder="1" applyAlignment="1" applyProtection="1">
      <alignment horizontal="left" vertical="top" wrapText="1"/>
      <protection locked="0"/>
    </xf>
    <xf numFmtId="0" fontId="18" fillId="0" borderId="8"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26284168"/>
        <c:axId val="225566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0.14000000000000001</c:v>
                </c:pt>
                <c:pt idx="2">
                  <c:v>0.03</c:v>
                </c:pt>
                <c:pt idx="3">
                  <c:v>0.15</c:v>
                </c:pt>
                <c:pt idx="4">
                  <c:v>0.1</c:v>
                </c:pt>
              </c:numCache>
            </c:numRef>
          </c:val>
          <c:smooth val="0"/>
        </c:ser>
        <c:dLbls>
          <c:showLegendKey val="0"/>
          <c:showVal val="0"/>
          <c:showCatName val="0"/>
          <c:showSerName val="0"/>
          <c:showPercent val="0"/>
          <c:showBubbleSize val="0"/>
        </c:dLbls>
        <c:marker val="1"/>
        <c:smooth val="0"/>
        <c:axId val="226284168"/>
        <c:axId val="225566696"/>
      </c:lineChart>
      <c:dateAx>
        <c:axId val="226284168"/>
        <c:scaling>
          <c:orientation val="minMax"/>
        </c:scaling>
        <c:delete val="1"/>
        <c:axPos val="b"/>
        <c:numFmt formatCode="ge" sourceLinked="1"/>
        <c:majorTickMark val="none"/>
        <c:minorTickMark val="none"/>
        <c:tickLblPos val="none"/>
        <c:crossAx val="225566696"/>
        <c:crosses val="autoZero"/>
        <c:auto val="1"/>
        <c:lblOffset val="100"/>
        <c:baseTimeUnit val="years"/>
      </c:dateAx>
      <c:valAx>
        <c:axId val="225566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6284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27328720"/>
        <c:axId val="227329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49.29</c:v>
                </c:pt>
                <c:pt idx="1">
                  <c:v>50.32</c:v>
                </c:pt>
                <c:pt idx="2">
                  <c:v>49.89</c:v>
                </c:pt>
                <c:pt idx="3">
                  <c:v>49.39</c:v>
                </c:pt>
                <c:pt idx="4">
                  <c:v>49.25</c:v>
                </c:pt>
              </c:numCache>
            </c:numRef>
          </c:val>
          <c:smooth val="0"/>
        </c:ser>
        <c:dLbls>
          <c:showLegendKey val="0"/>
          <c:showVal val="0"/>
          <c:showCatName val="0"/>
          <c:showSerName val="0"/>
          <c:showPercent val="0"/>
          <c:showBubbleSize val="0"/>
        </c:dLbls>
        <c:marker val="1"/>
        <c:smooth val="0"/>
        <c:axId val="227328720"/>
        <c:axId val="227329112"/>
      </c:lineChart>
      <c:dateAx>
        <c:axId val="227328720"/>
        <c:scaling>
          <c:orientation val="minMax"/>
        </c:scaling>
        <c:delete val="1"/>
        <c:axPos val="b"/>
        <c:numFmt formatCode="ge" sourceLinked="1"/>
        <c:majorTickMark val="none"/>
        <c:minorTickMark val="none"/>
        <c:tickLblPos val="none"/>
        <c:crossAx val="227329112"/>
        <c:crosses val="autoZero"/>
        <c:auto val="1"/>
        <c:lblOffset val="100"/>
        <c:baseTimeUnit val="years"/>
      </c:dateAx>
      <c:valAx>
        <c:axId val="227329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7328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83.68</c:v>
                </c:pt>
                <c:pt idx="1">
                  <c:v>83.93</c:v>
                </c:pt>
                <c:pt idx="2">
                  <c:v>86.17</c:v>
                </c:pt>
                <c:pt idx="3">
                  <c:v>86.8</c:v>
                </c:pt>
                <c:pt idx="4">
                  <c:v>87.23</c:v>
                </c:pt>
              </c:numCache>
            </c:numRef>
          </c:val>
        </c:ser>
        <c:dLbls>
          <c:showLegendKey val="0"/>
          <c:showVal val="0"/>
          <c:showCatName val="0"/>
          <c:showSerName val="0"/>
          <c:showPercent val="0"/>
          <c:showBubbleSize val="0"/>
        </c:dLbls>
        <c:gapWidth val="150"/>
        <c:axId val="227330288"/>
        <c:axId val="227330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84.31</c:v>
                </c:pt>
                <c:pt idx="1">
                  <c:v>84.57</c:v>
                </c:pt>
                <c:pt idx="2">
                  <c:v>84.73</c:v>
                </c:pt>
                <c:pt idx="3">
                  <c:v>83.96</c:v>
                </c:pt>
                <c:pt idx="4">
                  <c:v>84.12</c:v>
                </c:pt>
              </c:numCache>
            </c:numRef>
          </c:val>
          <c:smooth val="0"/>
        </c:ser>
        <c:dLbls>
          <c:showLegendKey val="0"/>
          <c:showVal val="0"/>
          <c:showCatName val="0"/>
          <c:showSerName val="0"/>
          <c:showPercent val="0"/>
          <c:showBubbleSize val="0"/>
        </c:dLbls>
        <c:marker val="1"/>
        <c:smooth val="0"/>
        <c:axId val="227330288"/>
        <c:axId val="227330680"/>
      </c:lineChart>
      <c:dateAx>
        <c:axId val="227330288"/>
        <c:scaling>
          <c:orientation val="minMax"/>
        </c:scaling>
        <c:delete val="1"/>
        <c:axPos val="b"/>
        <c:numFmt formatCode="ge" sourceLinked="1"/>
        <c:majorTickMark val="none"/>
        <c:minorTickMark val="none"/>
        <c:tickLblPos val="none"/>
        <c:crossAx val="227330680"/>
        <c:crosses val="autoZero"/>
        <c:auto val="1"/>
        <c:lblOffset val="100"/>
        <c:baseTimeUnit val="years"/>
      </c:dateAx>
      <c:valAx>
        <c:axId val="227330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7330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68.2</c:v>
                </c:pt>
                <c:pt idx="1">
                  <c:v>67.73</c:v>
                </c:pt>
                <c:pt idx="2">
                  <c:v>69.709999999999994</c:v>
                </c:pt>
                <c:pt idx="3">
                  <c:v>70.63</c:v>
                </c:pt>
                <c:pt idx="4">
                  <c:v>75.53</c:v>
                </c:pt>
              </c:numCache>
            </c:numRef>
          </c:val>
        </c:ser>
        <c:dLbls>
          <c:showLegendKey val="0"/>
          <c:showVal val="0"/>
          <c:showCatName val="0"/>
          <c:showSerName val="0"/>
          <c:showPercent val="0"/>
          <c:showBubbleSize val="0"/>
        </c:dLbls>
        <c:gapWidth val="150"/>
        <c:axId val="226706288"/>
        <c:axId val="226710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26706288"/>
        <c:axId val="226710768"/>
      </c:lineChart>
      <c:dateAx>
        <c:axId val="226706288"/>
        <c:scaling>
          <c:orientation val="minMax"/>
        </c:scaling>
        <c:delete val="1"/>
        <c:axPos val="b"/>
        <c:numFmt formatCode="ge" sourceLinked="1"/>
        <c:majorTickMark val="none"/>
        <c:minorTickMark val="none"/>
        <c:tickLblPos val="none"/>
        <c:crossAx val="226710768"/>
        <c:crosses val="autoZero"/>
        <c:auto val="1"/>
        <c:lblOffset val="100"/>
        <c:baseTimeUnit val="years"/>
      </c:dateAx>
      <c:valAx>
        <c:axId val="226710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6706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27070600"/>
        <c:axId val="227073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27070600"/>
        <c:axId val="227073032"/>
      </c:lineChart>
      <c:dateAx>
        <c:axId val="227070600"/>
        <c:scaling>
          <c:orientation val="minMax"/>
        </c:scaling>
        <c:delete val="1"/>
        <c:axPos val="b"/>
        <c:numFmt formatCode="ge" sourceLinked="1"/>
        <c:majorTickMark val="none"/>
        <c:minorTickMark val="none"/>
        <c:tickLblPos val="none"/>
        <c:crossAx val="227073032"/>
        <c:crosses val="autoZero"/>
        <c:auto val="1"/>
        <c:lblOffset val="100"/>
        <c:baseTimeUnit val="years"/>
      </c:dateAx>
      <c:valAx>
        <c:axId val="227073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7070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27115144"/>
        <c:axId val="227119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27115144"/>
        <c:axId val="227119624"/>
      </c:lineChart>
      <c:dateAx>
        <c:axId val="227115144"/>
        <c:scaling>
          <c:orientation val="minMax"/>
        </c:scaling>
        <c:delete val="1"/>
        <c:axPos val="b"/>
        <c:numFmt formatCode="ge" sourceLinked="1"/>
        <c:majorTickMark val="none"/>
        <c:minorTickMark val="none"/>
        <c:tickLblPos val="none"/>
        <c:crossAx val="227119624"/>
        <c:crosses val="autoZero"/>
        <c:auto val="1"/>
        <c:lblOffset val="100"/>
        <c:baseTimeUnit val="years"/>
      </c:dateAx>
      <c:valAx>
        <c:axId val="227119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7115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27181232"/>
        <c:axId val="224271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27181232"/>
        <c:axId val="224271728"/>
      </c:lineChart>
      <c:dateAx>
        <c:axId val="227181232"/>
        <c:scaling>
          <c:orientation val="minMax"/>
        </c:scaling>
        <c:delete val="1"/>
        <c:axPos val="b"/>
        <c:numFmt formatCode="ge" sourceLinked="1"/>
        <c:majorTickMark val="none"/>
        <c:minorTickMark val="none"/>
        <c:tickLblPos val="none"/>
        <c:crossAx val="224271728"/>
        <c:crosses val="autoZero"/>
        <c:auto val="1"/>
        <c:lblOffset val="100"/>
        <c:baseTimeUnit val="years"/>
      </c:dateAx>
      <c:valAx>
        <c:axId val="224271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7181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24271336"/>
        <c:axId val="224270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24271336"/>
        <c:axId val="224270944"/>
      </c:lineChart>
      <c:dateAx>
        <c:axId val="224271336"/>
        <c:scaling>
          <c:orientation val="minMax"/>
        </c:scaling>
        <c:delete val="1"/>
        <c:axPos val="b"/>
        <c:numFmt formatCode="ge" sourceLinked="1"/>
        <c:majorTickMark val="none"/>
        <c:minorTickMark val="none"/>
        <c:tickLblPos val="none"/>
        <c:crossAx val="224270944"/>
        <c:crosses val="autoZero"/>
        <c:auto val="1"/>
        <c:lblOffset val="100"/>
        <c:baseTimeUnit val="years"/>
      </c:dateAx>
      <c:valAx>
        <c:axId val="224270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4271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1127.98</c:v>
                </c:pt>
                <c:pt idx="1">
                  <c:v>1080.82</c:v>
                </c:pt>
                <c:pt idx="2">
                  <c:v>967.05</c:v>
                </c:pt>
                <c:pt idx="3">
                  <c:v>998.97</c:v>
                </c:pt>
                <c:pt idx="4">
                  <c:v>743.48</c:v>
                </c:pt>
              </c:numCache>
            </c:numRef>
          </c:val>
        </c:ser>
        <c:dLbls>
          <c:showLegendKey val="0"/>
          <c:showVal val="0"/>
          <c:showCatName val="0"/>
          <c:showSerName val="0"/>
          <c:showPercent val="0"/>
          <c:showBubbleSize val="0"/>
        </c:dLbls>
        <c:gapWidth val="150"/>
        <c:axId val="224272904"/>
        <c:axId val="224273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1309.43</c:v>
                </c:pt>
                <c:pt idx="1">
                  <c:v>1306.92</c:v>
                </c:pt>
                <c:pt idx="2">
                  <c:v>1203.71</c:v>
                </c:pt>
                <c:pt idx="3">
                  <c:v>1162.3599999999999</c:v>
                </c:pt>
                <c:pt idx="4">
                  <c:v>1047.6500000000001</c:v>
                </c:pt>
              </c:numCache>
            </c:numRef>
          </c:val>
          <c:smooth val="0"/>
        </c:ser>
        <c:dLbls>
          <c:showLegendKey val="0"/>
          <c:showVal val="0"/>
          <c:showCatName val="0"/>
          <c:showSerName val="0"/>
          <c:showPercent val="0"/>
          <c:showBubbleSize val="0"/>
        </c:dLbls>
        <c:marker val="1"/>
        <c:smooth val="0"/>
        <c:axId val="224272904"/>
        <c:axId val="224273296"/>
      </c:lineChart>
      <c:dateAx>
        <c:axId val="224272904"/>
        <c:scaling>
          <c:orientation val="minMax"/>
        </c:scaling>
        <c:delete val="1"/>
        <c:axPos val="b"/>
        <c:numFmt formatCode="ge" sourceLinked="1"/>
        <c:majorTickMark val="none"/>
        <c:minorTickMark val="none"/>
        <c:tickLblPos val="none"/>
        <c:crossAx val="224273296"/>
        <c:crosses val="autoZero"/>
        <c:auto val="1"/>
        <c:lblOffset val="100"/>
        <c:baseTimeUnit val="years"/>
      </c:dateAx>
      <c:valAx>
        <c:axId val="224273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4272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111.72</c:v>
                </c:pt>
                <c:pt idx="1">
                  <c:v>108.23</c:v>
                </c:pt>
                <c:pt idx="2">
                  <c:v>122.29</c:v>
                </c:pt>
                <c:pt idx="3">
                  <c:v>111.46</c:v>
                </c:pt>
                <c:pt idx="4">
                  <c:v>144.09</c:v>
                </c:pt>
              </c:numCache>
            </c:numRef>
          </c:val>
        </c:ser>
        <c:dLbls>
          <c:showLegendKey val="0"/>
          <c:showVal val="0"/>
          <c:showCatName val="0"/>
          <c:showSerName val="0"/>
          <c:showPercent val="0"/>
          <c:showBubbleSize val="0"/>
        </c:dLbls>
        <c:gapWidth val="150"/>
        <c:axId val="224274472"/>
        <c:axId val="224274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67.59</c:v>
                </c:pt>
                <c:pt idx="1">
                  <c:v>68.510000000000005</c:v>
                </c:pt>
                <c:pt idx="2">
                  <c:v>69.739999999999995</c:v>
                </c:pt>
                <c:pt idx="3">
                  <c:v>68.209999999999994</c:v>
                </c:pt>
                <c:pt idx="4">
                  <c:v>74.040000000000006</c:v>
                </c:pt>
              </c:numCache>
            </c:numRef>
          </c:val>
          <c:smooth val="0"/>
        </c:ser>
        <c:dLbls>
          <c:showLegendKey val="0"/>
          <c:showVal val="0"/>
          <c:showCatName val="0"/>
          <c:showSerName val="0"/>
          <c:showPercent val="0"/>
          <c:showBubbleSize val="0"/>
        </c:dLbls>
        <c:marker val="1"/>
        <c:smooth val="0"/>
        <c:axId val="224274472"/>
        <c:axId val="224274864"/>
      </c:lineChart>
      <c:dateAx>
        <c:axId val="224274472"/>
        <c:scaling>
          <c:orientation val="minMax"/>
        </c:scaling>
        <c:delete val="1"/>
        <c:axPos val="b"/>
        <c:numFmt formatCode="ge" sourceLinked="1"/>
        <c:majorTickMark val="none"/>
        <c:minorTickMark val="none"/>
        <c:tickLblPos val="none"/>
        <c:crossAx val="224274864"/>
        <c:crosses val="autoZero"/>
        <c:auto val="1"/>
        <c:lblOffset val="100"/>
        <c:baseTimeUnit val="years"/>
      </c:dateAx>
      <c:valAx>
        <c:axId val="224274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4274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227.02</c:v>
                </c:pt>
                <c:pt idx="1">
                  <c:v>256.38</c:v>
                </c:pt>
                <c:pt idx="2">
                  <c:v>212.26</c:v>
                </c:pt>
                <c:pt idx="3">
                  <c:v>239.65</c:v>
                </c:pt>
                <c:pt idx="4">
                  <c:v>186.93</c:v>
                </c:pt>
              </c:numCache>
            </c:numRef>
          </c:val>
        </c:ser>
        <c:dLbls>
          <c:showLegendKey val="0"/>
          <c:showVal val="0"/>
          <c:showCatName val="0"/>
          <c:showSerName val="0"/>
          <c:showPercent val="0"/>
          <c:showBubbleSize val="0"/>
        </c:dLbls>
        <c:gapWidth val="150"/>
        <c:axId val="224276040"/>
        <c:axId val="227327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251.88</c:v>
                </c:pt>
                <c:pt idx="1">
                  <c:v>247.43</c:v>
                </c:pt>
                <c:pt idx="2">
                  <c:v>248.89</c:v>
                </c:pt>
                <c:pt idx="3">
                  <c:v>250.84</c:v>
                </c:pt>
                <c:pt idx="4">
                  <c:v>235.61</c:v>
                </c:pt>
              </c:numCache>
            </c:numRef>
          </c:val>
          <c:smooth val="0"/>
        </c:ser>
        <c:dLbls>
          <c:showLegendKey val="0"/>
          <c:showVal val="0"/>
          <c:showCatName val="0"/>
          <c:showSerName val="0"/>
          <c:showPercent val="0"/>
          <c:showBubbleSize val="0"/>
        </c:dLbls>
        <c:marker val="1"/>
        <c:smooth val="0"/>
        <c:axId val="224276040"/>
        <c:axId val="227327544"/>
      </c:lineChart>
      <c:dateAx>
        <c:axId val="224276040"/>
        <c:scaling>
          <c:orientation val="minMax"/>
        </c:scaling>
        <c:delete val="1"/>
        <c:axPos val="b"/>
        <c:numFmt formatCode="ge" sourceLinked="1"/>
        <c:majorTickMark val="none"/>
        <c:minorTickMark val="none"/>
        <c:tickLblPos val="none"/>
        <c:crossAx val="227327544"/>
        <c:crosses val="autoZero"/>
        <c:auto val="1"/>
        <c:lblOffset val="100"/>
        <c:baseTimeUnit val="years"/>
      </c:dateAx>
      <c:valAx>
        <c:axId val="227327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4276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16" zoomScale="70" zoomScaleNormal="70" workbookViewId="0">
      <selection activeCell="CD46" sqref="CD46"/>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x14ac:dyDescent="0.15">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x14ac:dyDescent="0.15">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78" t="str">
        <f>データ!H6</f>
        <v>北海道　赤平市</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66" t="s">
        <v>1</v>
      </c>
      <c r="C7" s="66"/>
      <c r="D7" s="66"/>
      <c r="E7" s="66"/>
      <c r="F7" s="66"/>
      <c r="G7" s="66"/>
      <c r="H7" s="66"/>
      <c r="I7" s="66" t="s">
        <v>2</v>
      </c>
      <c r="J7" s="66"/>
      <c r="K7" s="66"/>
      <c r="L7" s="66"/>
      <c r="M7" s="66"/>
      <c r="N7" s="66"/>
      <c r="O7" s="66"/>
      <c r="P7" s="66" t="s">
        <v>3</v>
      </c>
      <c r="Q7" s="66"/>
      <c r="R7" s="66"/>
      <c r="S7" s="66"/>
      <c r="T7" s="66"/>
      <c r="U7" s="66"/>
      <c r="V7" s="66"/>
      <c r="W7" s="66" t="s">
        <v>4</v>
      </c>
      <c r="X7" s="66"/>
      <c r="Y7" s="66"/>
      <c r="Z7" s="66"/>
      <c r="AA7" s="66"/>
      <c r="AB7" s="66"/>
      <c r="AC7" s="66"/>
      <c r="AD7" s="66" t="s">
        <v>5</v>
      </c>
      <c r="AE7" s="66"/>
      <c r="AF7" s="66"/>
      <c r="AG7" s="66"/>
      <c r="AH7" s="66"/>
      <c r="AI7" s="66"/>
      <c r="AJ7" s="66"/>
      <c r="AK7" s="4"/>
      <c r="AL7" s="66" t="s">
        <v>6</v>
      </c>
      <c r="AM7" s="66"/>
      <c r="AN7" s="66"/>
      <c r="AO7" s="66"/>
      <c r="AP7" s="66"/>
      <c r="AQ7" s="66"/>
      <c r="AR7" s="66"/>
      <c r="AS7" s="66"/>
      <c r="AT7" s="66" t="s">
        <v>7</v>
      </c>
      <c r="AU7" s="66"/>
      <c r="AV7" s="66"/>
      <c r="AW7" s="66"/>
      <c r="AX7" s="66"/>
      <c r="AY7" s="66"/>
      <c r="AZ7" s="66"/>
      <c r="BA7" s="66"/>
      <c r="BB7" s="66" t="s">
        <v>8</v>
      </c>
      <c r="BC7" s="66"/>
      <c r="BD7" s="66"/>
      <c r="BE7" s="66"/>
      <c r="BF7" s="66"/>
      <c r="BG7" s="66"/>
      <c r="BH7" s="66"/>
      <c r="BI7" s="66"/>
      <c r="BJ7" s="4"/>
      <c r="BK7" s="4"/>
      <c r="BL7" s="5" t="s">
        <v>9</v>
      </c>
      <c r="BM7" s="6"/>
      <c r="BN7" s="6"/>
      <c r="BO7" s="6"/>
      <c r="BP7" s="6"/>
      <c r="BQ7" s="6"/>
      <c r="BR7" s="6"/>
      <c r="BS7" s="6"/>
      <c r="BT7" s="6"/>
      <c r="BU7" s="6"/>
      <c r="BV7" s="6"/>
      <c r="BW7" s="6"/>
      <c r="BX7" s="6"/>
      <c r="BY7" s="7"/>
    </row>
    <row r="8" spans="1:78" ht="18.75" customHeight="1" x14ac:dyDescent="0.15">
      <c r="A8" s="2"/>
      <c r="B8" s="75" t="str">
        <f>データ!I6</f>
        <v>法非適用</v>
      </c>
      <c r="C8" s="75"/>
      <c r="D8" s="75"/>
      <c r="E8" s="75"/>
      <c r="F8" s="75"/>
      <c r="G8" s="75"/>
      <c r="H8" s="75"/>
      <c r="I8" s="75" t="str">
        <f>データ!J6</f>
        <v>下水道事業</v>
      </c>
      <c r="J8" s="75"/>
      <c r="K8" s="75"/>
      <c r="L8" s="75"/>
      <c r="M8" s="75"/>
      <c r="N8" s="75"/>
      <c r="O8" s="75"/>
      <c r="P8" s="75" t="str">
        <f>データ!K6</f>
        <v>公共下水道</v>
      </c>
      <c r="Q8" s="75"/>
      <c r="R8" s="75"/>
      <c r="S8" s="75"/>
      <c r="T8" s="75"/>
      <c r="U8" s="75"/>
      <c r="V8" s="75"/>
      <c r="W8" s="75" t="str">
        <f>データ!L6</f>
        <v>Cd2</v>
      </c>
      <c r="X8" s="75"/>
      <c r="Y8" s="75"/>
      <c r="Z8" s="75"/>
      <c r="AA8" s="75"/>
      <c r="AB8" s="75"/>
      <c r="AC8" s="75"/>
      <c r="AD8" s="76" t="s">
        <v>122</v>
      </c>
      <c r="AE8" s="76"/>
      <c r="AF8" s="76"/>
      <c r="AG8" s="76"/>
      <c r="AH8" s="76"/>
      <c r="AI8" s="76"/>
      <c r="AJ8" s="76"/>
      <c r="AK8" s="4"/>
      <c r="AL8" s="70">
        <f>データ!S6</f>
        <v>10772</v>
      </c>
      <c r="AM8" s="70"/>
      <c r="AN8" s="70"/>
      <c r="AO8" s="70"/>
      <c r="AP8" s="70"/>
      <c r="AQ8" s="70"/>
      <c r="AR8" s="70"/>
      <c r="AS8" s="70"/>
      <c r="AT8" s="69">
        <f>データ!T6</f>
        <v>129.88</v>
      </c>
      <c r="AU8" s="69"/>
      <c r="AV8" s="69"/>
      <c r="AW8" s="69"/>
      <c r="AX8" s="69"/>
      <c r="AY8" s="69"/>
      <c r="AZ8" s="69"/>
      <c r="BA8" s="69"/>
      <c r="BB8" s="69">
        <f>データ!U6</f>
        <v>82.94</v>
      </c>
      <c r="BC8" s="69"/>
      <c r="BD8" s="69"/>
      <c r="BE8" s="69"/>
      <c r="BF8" s="69"/>
      <c r="BG8" s="69"/>
      <c r="BH8" s="69"/>
      <c r="BI8" s="69"/>
      <c r="BJ8" s="4"/>
      <c r="BK8" s="4"/>
      <c r="BL8" s="73" t="s">
        <v>10</v>
      </c>
      <c r="BM8" s="74"/>
      <c r="BN8" s="8" t="s">
        <v>11</v>
      </c>
      <c r="BO8" s="9"/>
      <c r="BP8" s="9"/>
      <c r="BQ8" s="9"/>
      <c r="BR8" s="9"/>
      <c r="BS8" s="9"/>
      <c r="BT8" s="9"/>
      <c r="BU8" s="9"/>
      <c r="BV8" s="9"/>
      <c r="BW8" s="9"/>
      <c r="BX8" s="9"/>
      <c r="BY8" s="10"/>
    </row>
    <row r="9" spans="1:78" ht="18.75" customHeight="1" x14ac:dyDescent="0.15">
      <c r="A9" s="2"/>
      <c r="B9" s="66" t="s">
        <v>12</v>
      </c>
      <c r="C9" s="66"/>
      <c r="D9" s="66"/>
      <c r="E9" s="66"/>
      <c r="F9" s="66"/>
      <c r="G9" s="66"/>
      <c r="H9" s="66"/>
      <c r="I9" s="66" t="s">
        <v>13</v>
      </c>
      <c r="J9" s="66"/>
      <c r="K9" s="66"/>
      <c r="L9" s="66"/>
      <c r="M9" s="66"/>
      <c r="N9" s="66"/>
      <c r="O9" s="66"/>
      <c r="P9" s="66" t="s">
        <v>14</v>
      </c>
      <c r="Q9" s="66"/>
      <c r="R9" s="66"/>
      <c r="S9" s="66"/>
      <c r="T9" s="66"/>
      <c r="U9" s="66"/>
      <c r="V9" s="66"/>
      <c r="W9" s="66" t="s">
        <v>15</v>
      </c>
      <c r="X9" s="66"/>
      <c r="Y9" s="66"/>
      <c r="Z9" s="66"/>
      <c r="AA9" s="66"/>
      <c r="AB9" s="66"/>
      <c r="AC9" s="66"/>
      <c r="AD9" s="66" t="s">
        <v>16</v>
      </c>
      <c r="AE9" s="66"/>
      <c r="AF9" s="66"/>
      <c r="AG9" s="66"/>
      <c r="AH9" s="66"/>
      <c r="AI9" s="66"/>
      <c r="AJ9" s="66"/>
      <c r="AK9" s="4"/>
      <c r="AL9" s="66" t="s">
        <v>17</v>
      </c>
      <c r="AM9" s="66"/>
      <c r="AN9" s="66"/>
      <c r="AO9" s="66"/>
      <c r="AP9" s="66"/>
      <c r="AQ9" s="66"/>
      <c r="AR9" s="66"/>
      <c r="AS9" s="66"/>
      <c r="AT9" s="66" t="s">
        <v>18</v>
      </c>
      <c r="AU9" s="66"/>
      <c r="AV9" s="66"/>
      <c r="AW9" s="66"/>
      <c r="AX9" s="66"/>
      <c r="AY9" s="66"/>
      <c r="AZ9" s="66"/>
      <c r="BA9" s="66"/>
      <c r="BB9" s="66" t="s">
        <v>19</v>
      </c>
      <c r="BC9" s="66"/>
      <c r="BD9" s="66"/>
      <c r="BE9" s="66"/>
      <c r="BF9" s="66"/>
      <c r="BG9" s="66"/>
      <c r="BH9" s="66"/>
      <c r="BI9" s="66"/>
      <c r="BJ9" s="4"/>
      <c r="BK9" s="4"/>
      <c r="BL9" s="67" t="s">
        <v>20</v>
      </c>
      <c r="BM9" s="68"/>
      <c r="BN9" s="11" t="s">
        <v>21</v>
      </c>
      <c r="BO9" s="12"/>
      <c r="BP9" s="12"/>
      <c r="BQ9" s="12"/>
      <c r="BR9" s="12"/>
      <c r="BS9" s="12"/>
      <c r="BT9" s="12"/>
      <c r="BU9" s="12"/>
      <c r="BV9" s="12"/>
      <c r="BW9" s="12"/>
      <c r="BX9" s="12"/>
      <c r="BY9" s="13"/>
    </row>
    <row r="10" spans="1:78" ht="18.75" customHeight="1" x14ac:dyDescent="0.15">
      <c r="A10" s="2"/>
      <c r="B10" s="69" t="str">
        <f>データ!N6</f>
        <v>-</v>
      </c>
      <c r="C10" s="69"/>
      <c r="D10" s="69"/>
      <c r="E10" s="69"/>
      <c r="F10" s="69"/>
      <c r="G10" s="69"/>
      <c r="H10" s="69"/>
      <c r="I10" s="69" t="str">
        <f>データ!O6</f>
        <v>該当数値なし</v>
      </c>
      <c r="J10" s="69"/>
      <c r="K10" s="69"/>
      <c r="L10" s="69"/>
      <c r="M10" s="69"/>
      <c r="N10" s="69"/>
      <c r="O10" s="69"/>
      <c r="P10" s="69">
        <f>データ!P6</f>
        <v>85.29</v>
      </c>
      <c r="Q10" s="69"/>
      <c r="R10" s="69"/>
      <c r="S10" s="69"/>
      <c r="T10" s="69"/>
      <c r="U10" s="69"/>
      <c r="V10" s="69"/>
      <c r="W10" s="69">
        <f>データ!Q6</f>
        <v>75.62</v>
      </c>
      <c r="X10" s="69"/>
      <c r="Y10" s="69"/>
      <c r="Z10" s="69"/>
      <c r="AA10" s="69"/>
      <c r="AB10" s="69"/>
      <c r="AC10" s="69"/>
      <c r="AD10" s="70">
        <f>データ!R6</f>
        <v>4622</v>
      </c>
      <c r="AE10" s="70"/>
      <c r="AF10" s="70"/>
      <c r="AG10" s="70"/>
      <c r="AH10" s="70"/>
      <c r="AI10" s="70"/>
      <c r="AJ10" s="70"/>
      <c r="AK10" s="2"/>
      <c r="AL10" s="70">
        <f>データ!V6</f>
        <v>9129</v>
      </c>
      <c r="AM10" s="70"/>
      <c r="AN10" s="70"/>
      <c r="AO10" s="70"/>
      <c r="AP10" s="70"/>
      <c r="AQ10" s="70"/>
      <c r="AR10" s="70"/>
      <c r="AS10" s="70"/>
      <c r="AT10" s="69">
        <f>データ!W6</f>
        <v>4.34</v>
      </c>
      <c r="AU10" s="69"/>
      <c r="AV10" s="69"/>
      <c r="AW10" s="69"/>
      <c r="AX10" s="69"/>
      <c r="AY10" s="69"/>
      <c r="AZ10" s="69"/>
      <c r="BA10" s="69"/>
      <c r="BB10" s="69">
        <f>データ!X6</f>
        <v>2103.46</v>
      </c>
      <c r="BC10" s="69"/>
      <c r="BD10" s="69"/>
      <c r="BE10" s="69"/>
      <c r="BF10" s="69"/>
      <c r="BG10" s="69"/>
      <c r="BH10" s="69"/>
      <c r="BI10" s="69"/>
      <c r="BJ10" s="2"/>
      <c r="BK10" s="2"/>
      <c r="BL10" s="71" t="s">
        <v>22</v>
      </c>
      <c r="BM10" s="72"/>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1" t="s">
        <v>24</v>
      </c>
      <c r="BM11" s="61"/>
      <c r="BN11" s="61"/>
      <c r="BO11" s="61"/>
      <c r="BP11" s="61"/>
      <c r="BQ11" s="61"/>
      <c r="BR11" s="61"/>
      <c r="BS11" s="61"/>
      <c r="BT11" s="61"/>
      <c r="BU11" s="61"/>
      <c r="BV11" s="61"/>
      <c r="BW11" s="61"/>
      <c r="BX11" s="61"/>
      <c r="BY11" s="61"/>
      <c r="BZ11" s="6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1"/>
      <c r="BM12" s="61"/>
      <c r="BN12" s="61"/>
      <c r="BO12" s="61"/>
      <c r="BP12" s="61"/>
      <c r="BQ12" s="61"/>
      <c r="BR12" s="61"/>
      <c r="BS12" s="61"/>
      <c r="BT12" s="61"/>
      <c r="BU12" s="61"/>
      <c r="BV12" s="61"/>
      <c r="BW12" s="61"/>
      <c r="BX12" s="61"/>
      <c r="BY12" s="61"/>
      <c r="BZ12" s="6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2"/>
      <c r="BM13" s="62"/>
      <c r="BN13" s="62"/>
      <c r="BO13" s="62"/>
      <c r="BP13" s="62"/>
      <c r="BQ13" s="62"/>
      <c r="BR13" s="62"/>
      <c r="BS13" s="62"/>
      <c r="BT13" s="62"/>
      <c r="BU13" s="62"/>
      <c r="BV13" s="62"/>
      <c r="BW13" s="62"/>
      <c r="BX13" s="62"/>
      <c r="BY13" s="62"/>
      <c r="BZ13" s="62"/>
    </row>
    <row r="14" spans="1:78" ht="13.5" customHeight="1" x14ac:dyDescent="0.15">
      <c r="A14" s="2"/>
      <c r="B14" s="63" t="s">
        <v>25</v>
      </c>
      <c r="C14" s="64"/>
      <c r="D14" s="64"/>
      <c r="E14" s="64"/>
      <c r="F14" s="64"/>
      <c r="G14" s="64"/>
      <c r="H14" s="64"/>
      <c r="I14" s="64"/>
      <c r="J14" s="64"/>
      <c r="K14" s="64"/>
      <c r="L14" s="64"/>
      <c r="M14" s="64"/>
      <c r="N14" s="64"/>
      <c r="O14" s="64"/>
      <c r="P14" s="64"/>
      <c r="Q14" s="64"/>
      <c r="R14" s="64"/>
      <c r="S14" s="64"/>
      <c r="T14" s="64"/>
      <c r="U14" s="64"/>
      <c r="V14" s="64"/>
      <c r="W14" s="64"/>
      <c r="X14" s="64"/>
      <c r="Y14" s="64"/>
      <c r="Z14" s="64"/>
      <c r="AA14" s="64"/>
      <c r="AB14" s="64"/>
      <c r="AC14" s="64"/>
      <c r="AD14" s="64"/>
      <c r="AE14" s="64"/>
      <c r="AF14" s="64"/>
      <c r="AG14" s="64"/>
      <c r="AH14" s="64"/>
      <c r="AI14" s="64"/>
      <c r="AJ14" s="64"/>
      <c r="AK14" s="64"/>
      <c r="AL14" s="64"/>
      <c r="AM14" s="64"/>
      <c r="AN14" s="64"/>
      <c r="AO14" s="64"/>
      <c r="AP14" s="64"/>
      <c r="AQ14" s="64"/>
      <c r="AR14" s="64"/>
      <c r="AS14" s="64"/>
      <c r="AT14" s="64"/>
      <c r="AU14" s="64"/>
      <c r="AV14" s="64"/>
      <c r="AW14" s="64"/>
      <c r="AX14" s="64"/>
      <c r="AY14" s="64"/>
      <c r="AZ14" s="64"/>
      <c r="BA14" s="64"/>
      <c r="BB14" s="64"/>
      <c r="BC14" s="64"/>
      <c r="BD14" s="64"/>
      <c r="BE14" s="64"/>
      <c r="BF14" s="64"/>
      <c r="BG14" s="64"/>
      <c r="BH14" s="64"/>
      <c r="BI14" s="64"/>
      <c r="BJ14" s="65"/>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5"/>
      <c r="BM15" s="46"/>
      <c r="BN15" s="46"/>
      <c r="BO15" s="46"/>
      <c r="BP15" s="46"/>
      <c r="BQ15" s="46"/>
      <c r="BR15" s="46"/>
      <c r="BS15" s="46"/>
      <c r="BT15" s="46"/>
      <c r="BU15" s="46"/>
      <c r="BV15" s="46"/>
      <c r="BW15" s="46"/>
      <c r="BX15" s="46"/>
      <c r="BY15" s="46"/>
      <c r="BZ15" s="47"/>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55" t="s">
        <v>125</v>
      </c>
      <c r="BM16" s="56"/>
      <c r="BN16" s="56"/>
      <c r="BO16" s="56"/>
      <c r="BP16" s="56"/>
      <c r="BQ16" s="56"/>
      <c r="BR16" s="56"/>
      <c r="BS16" s="56"/>
      <c r="BT16" s="56"/>
      <c r="BU16" s="56"/>
      <c r="BV16" s="56"/>
      <c r="BW16" s="56"/>
      <c r="BX16" s="56"/>
      <c r="BY16" s="56"/>
      <c r="BZ16" s="57"/>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55"/>
      <c r="BM17" s="56"/>
      <c r="BN17" s="56"/>
      <c r="BO17" s="56"/>
      <c r="BP17" s="56"/>
      <c r="BQ17" s="56"/>
      <c r="BR17" s="56"/>
      <c r="BS17" s="56"/>
      <c r="BT17" s="56"/>
      <c r="BU17" s="56"/>
      <c r="BV17" s="56"/>
      <c r="BW17" s="56"/>
      <c r="BX17" s="56"/>
      <c r="BY17" s="56"/>
      <c r="BZ17" s="57"/>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55"/>
      <c r="BM18" s="56"/>
      <c r="BN18" s="56"/>
      <c r="BO18" s="56"/>
      <c r="BP18" s="56"/>
      <c r="BQ18" s="56"/>
      <c r="BR18" s="56"/>
      <c r="BS18" s="56"/>
      <c r="BT18" s="56"/>
      <c r="BU18" s="56"/>
      <c r="BV18" s="56"/>
      <c r="BW18" s="56"/>
      <c r="BX18" s="56"/>
      <c r="BY18" s="56"/>
      <c r="BZ18" s="57"/>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55"/>
      <c r="BM19" s="56"/>
      <c r="BN19" s="56"/>
      <c r="BO19" s="56"/>
      <c r="BP19" s="56"/>
      <c r="BQ19" s="56"/>
      <c r="BR19" s="56"/>
      <c r="BS19" s="56"/>
      <c r="BT19" s="56"/>
      <c r="BU19" s="56"/>
      <c r="BV19" s="56"/>
      <c r="BW19" s="56"/>
      <c r="BX19" s="56"/>
      <c r="BY19" s="56"/>
      <c r="BZ19" s="57"/>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55"/>
      <c r="BM20" s="56"/>
      <c r="BN20" s="56"/>
      <c r="BO20" s="56"/>
      <c r="BP20" s="56"/>
      <c r="BQ20" s="56"/>
      <c r="BR20" s="56"/>
      <c r="BS20" s="56"/>
      <c r="BT20" s="56"/>
      <c r="BU20" s="56"/>
      <c r="BV20" s="56"/>
      <c r="BW20" s="56"/>
      <c r="BX20" s="56"/>
      <c r="BY20" s="56"/>
      <c r="BZ20" s="57"/>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55"/>
      <c r="BM21" s="56"/>
      <c r="BN21" s="56"/>
      <c r="BO21" s="56"/>
      <c r="BP21" s="56"/>
      <c r="BQ21" s="56"/>
      <c r="BR21" s="56"/>
      <c r="BS21" s="56"/>
      <c r="BT21" s="56"/>
      <c r="BU21" s="56"/>
      <c r="BV21" s="56"/>
      <c r="BW21" s="56"/>
      <c r="BX21" s="56"/>
      <c r="BY21" s="56"/>
      <c r="BZ21" s="57"/>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55"/>
      <c r="BM22" s="56"/>
      <c r="BN22" s="56"/>
      <c r="BO22" s="56"/>
      <c r="BP22" s="56"/>
      <c r="BQ22" s="56"/>
      <c r="BR22" s="56"/>
      <c r="BS22" s="56"/>
      <c r="BT22" s="56"/>
      <c r="BU22" s="56"/>
      <c r="BV22" s="56"/>
      <c r="BW22" s="56"/>
      <c r="BX22" s="56"/>
      <c r="BY22" s="56"/>
      <c r="BZ22" s="57"/>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55"/>
      <c r="BM23" s="56"/>
      <c r="BN23" s="56"/>
      <c r="BO23" s="56"/>
      <c r="BP23" s="56"/>
      <c r="BQ23" s="56"/>
      <c r="BR23" s="56"/>
      <c r="BS23" s="56"/>
      <c r="BT23" s="56"/>
      <c r="BU23" s="56"/>
      <c r="BV23" s="56"/>
      <c r="BW23" s="56"/>
      <c r="BX23" s="56"/>
      <c r="BY23" s="56"/>
      <c r="BZ23" s="57"/>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55"/>
      <c r="BM24" s="56"/>
      <c r="BN24" s="56"/>
      <c r="BO24" s="56"/>
      <c r="BP24" s="56"/>
      <c r="BQ24" s="56"/>
      <c r="BR24" s="56"/>
      <c r="BS24" s="56"/>
      <c r="BT24" s="56"/>
      <c r="BU24" s="56"/>
      <c r="BV24" s="56"/>
      <c r="BW24" s="56"/>
      <c r="BX24" s="56"/>
      <c r="BY24" s="56"/>
      <c r="BZ24" s="57"/>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55"/>
      <c r="BM25" s="56"/>
      <c r="BN25" s="56"/>
      <c r="BO25" s="56"/>
      <c r="BP25" s="56"/>
      <c r="BQ25" s="56"/>
      <c r="BR25" s="56"/>
      <c r="BS25" s="56"/>
      <c r="BT25" s="56"/>
      <c r="BU25" s="56"/>
      <c r="BV25" s="56"/>
      <c r="BW25" s="56"/>
      <c r="BX25" s="56"/>
      <c r="BY25" s="56"/>
      <c r="BZ25" s="57"/>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55"/>
      <c r="BM26" s="56"/>
      <c r="BN26" s="56"/>
      <c r="BO26" s="56"/>
      <c r="BP26" s="56"/>
      <c r="BQ26" s="56"/>
      <c r="BR26" s="56"/>
      <c r="BS26" s="56"/>
      <c r="BT26" s="56"/>
      <c r="BU26" s="56"/>
      <c r="BV26" s="56"/>
      <c r="BW26" s="56"/>
      <c r="BX26" s="56"/>
      <c r="BY26" s="56"/>
      <c r="BZ26" s="57"/>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55"/>
      <c r="BM27" s="56"/>
      <c r="BN27" s="56"/>
      <c r="BO27" s="56"/>
      <c r="BP27" s="56"/>
      <c r="BQ27" s="56"/>
      <c r="BR27" s="56"/>
      <c r="BS27" s="56"/>
      <c r="BT27" s="56"/>
      <c r="BU27" s="56"/>
      <c r="BV27" s="56"/>
      <c r="BW27" s="56"/>
      <c r="BX27" s="56"/>
      <c r="BY27" s="56"/>
      <c r="BZ27" s="57"/>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55"/>
      <c r="BM28" s="56"/>
      <c r="BN28" s="56"/>
      <c r="BO28" s="56"/>
      <c r="BP28" s="56"/>
      <c r="BQ28" s="56"/>
      <c r="BR28" s="56"/>
      <c r="BS28" s="56"/>
      <c r="BT28" s="56"/>
      <c r="BU28" s="56"/>
      <c r="BV28" s="56"/>
      <c r="BW28" s="56"/>
      <c r="BX28" s="56"/>
      <c r="BY28" s="56"/>
      <c r="BZ28" s="57"/>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55"/>
      <c r="BM29" s="56"/>
      <c r="BN29" s="56"/>
      <c r="BO29" s="56"/>
      <c r="BP29" s="56"/>
      <c r="BQ29" s="56"/>
      <c r="BR29" s="56"/>
      <c r="BS29" s="56"/>
      <c r="BT29" s="56"/>
      <c r="BU29" s="56"/>
      <c r="BV29" s="56"/>
      <c r="BW29" s="56"/>
      <c r="BX29" s="56"/>
      <c r="BY29" s="56"/>
      <c r="BZ29" s="57"/>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55"/>
      <c r="BM30" s="56"/>
      <c r="BN30" s="56"/>
      <c r="BO30" s="56"/>
      <c r="BP30" s="56"/>
      <c r="BQ30" s="56"/>
      <c r="BR30" s="56"/>
      <c r="BS30" s="56"/>
      <c r="BT30" s="56"/>
      <c r="BU30" s="56"/>
      <c r="BV30" s="56"/>
      <c r="BW30" s="56"/>
      <c r="BX30" s="56"/>
      <c r="BY30" s="56"/>
      <c r="BZ30" s="57"/>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55"/>
      <c r="BM31" s="56"/>
      <c r="BN31" s="56"/>
      <c r="BO31" s="56"/>
      <c r="BP31" s="56"/>
      <c r="BQ31" s="56"/>
      <c r="BR31" s="56"/>
      <c r="BS31" s="56"/>
      <c r="BT31" s="56"/>
      <c r="BU31" s="56"/>
      <c r="BV31" s="56"/>
      <c r="BW31" s="56"/>
      <c r="BX31" s="56"/>
      <c r="BY31" s="56"/>
      <c r="BZ31" s="57"/>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55"/>
      <c r="BM32" s="56"/>
      <c r="BN32" s="56"/>
      <c r="BO32" s="56"/>
      <c r="BP32" s="56"/>
      <c r="BQ32" s="56"/>
      <c r="BR32" s="56"/>
      <c r="BS32" s="56"/>
      <c r="BT32" s="56"/>
      <c r="BU32" s="56"/>
      <c r="BV32" s="56"/>
      <c r="BW32" s="56"/>
      <c r="BX32" s="56"/>
      <c r="BY32" s="56"/>
      <c r="BZ32" s="57"/>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55"/>
      <c r="BM33" s="56"/>
      <c r="BN33" s="56"/>
      <c r="BO33" s="56"/>
      <c r="BP33" s="56"/>
      <c r="BQ33" s="56"/>
      <c r="BR33" s="56"/>
      <c r="BS33" s="56"/>
      <c r="BT33" s="56"/>
      <c r="BU33" s="56"/>
      <c r="BV33" s="56"/>
      <c r="BW33" s="56"/>
      <c r="BX33" s="56"/>
      <c r="BY33" s="56"/>
      <c r="BZ33" s="57"/>
    </row>
    <row r="34" spans="1:78" ht="13.5" customHeight="1" x14ac:dyDescent="0.15">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55"/>
      <c r="BM34" s="56"/>
      <c r="BN34" s="56"/>
      <c r="BO34" s="56"/>
      <c r="BP34" s="56"/>
      <c r="BQ34" s="56"/>
      <c r="BR34" s="56"/>
      <c r="BS34" s="56"/>
      <c r="BT34" s="56"/>
      <c r="BU34" s="56"/>
      <c r="BV34" s="56"/>
      <c r="BW34" s="56"/>
      <c r="BX34" s="56"/>
      <c r="BY34" s="56"/>
      <c r="BZ34" s="57"/>
    </row>
    <row r="35" spans="1:78" ht="13.5" customHeight="1" x14ac:dyDescent="0.15">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55"/>
      <c r="BM35" s="56"/>
      <c r="BN35" s="56"/>
      <c r="BO35" s="56"/>
      <c r="BP35" s="56"/>
      <c r="BQ35" s="56"/>
      <c r="BR35" s="56"/>
      <c r="BS35" s="56"/>
      <c r="BT35" s="56"/>
      <c r="BU35" s="56"/>
      <c r="BV35" s="56"/>
      <c r="BW35" s="56"/>
      <c r="BX35" s="56"/>
      <c r="BY35" s="56"/>
      <c r="BZ35" s="57"/>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55"/>
      <c r="BM36" s="56"/>
      <c r="BN36" s="56"/>
      <c r="BO36" s="56"/>
      <c r="BP36" s="56"/>
      <c r="BQ36" s="56"/>
      <c r="BR36" s="56"/>
      <c r="BS36" s="56"/>
      <c r="BT36" s="56"/>
      <c r="BU36" s="56"/>
      <c r="BV36" s="56"/>
      <c r="BW36" s="56"/>
      <c r="BX36" s="56"/>
      <c r="BY36" s="56"/>
      <c r="BZ36" s="57"/>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55"/>
      <c r="BM37" s="56"/>
      <c r="BN37" s="56"/>
      <c r="BO37" s="56"/>
      <c r="BP37" s="56"/>
      <c r="BQ37" s="56"/>
      <c r="BR37" s="56"/>
      <c r="BS37" s="56"/>
      <c r="BT37" s="56"/>
      <c r="BU37" s="56"/>
      <c r="BV37" s="56"/>
      <c r="BW37" s="56"/>
      <c r="BX37" s="56"/>
      <c r="BY37" s="56"/>
      <c r="BZ37" s="57"/>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55"/>
      <c r="BM38" s="56"/>
      <c r="BN38" s="56"/>
      <c r="BO38" s="56"/>
      <c r="BP38" s="56"/>
      <c r="BQ38" s="56"/>
      <c r="BR38" s="56"/>
      <c r="BS38" s="56"/>
      <c r="BT38" s="56"/>
      <c r="BU38" s="56"/>
      <c r="BV38" s="56"/>
      <c r="BW38" s="56"/>
      <c r="BX38" s="56"/>
      <c r="BY38" s="56"/>
      <c r="BZ38" s="57"/>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55"/>
      <c r="BM39" s="56"/>
      <c r="BN39" s="56"/>
      <c r="BO39" s="56"/>
      <c r="BP39" s="56"/>
      <c r="BQ39" s="56"/>
      <c r="BR39" s="56"/>
      <c r="BS39" s="56"/>
      <c r="BT39" s="56"/>
      <c r="BU39" s="56"/>
      <c r="BV39" s="56"/>
      <c r="BW39" s="56"/>
      <c r="BX39" s="56"/>
      <c r="BY39" s="56"/>
      <c r="BZ39" s="57"/>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55"/>
      <c r="BM40" s="56"/>
      <c r="BN40" s="56"/>
      <c r="BO40" s="56"/>
      <c r="BP40" s="56"/>
      <c r="BQ40" s="56"/>
      <c r="BR40" s="56"/>
      <c r="BS40" s="56"/>
      <c r="BT40" s="56"/>
      <c r="BU40" s="56"/>
      <c r="BV40" s="56"/>
      <c r="BW40" s="56"/>
      <c r="BX40" s="56"/>
      <c r="BY40" s="56"/>
      <c r="BZ40" s="57"/>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55"/>
      <c r="BM41" s="56"/>
      <c r="BN41" s="56"/>
      <c r="BO41" s="56"/>
      <c r="BP41" s="56"/>
      <c r="BQ41" s="56"/>
      <c r="BR41" s="56"/>
      <c r="BS41" s="56"/>
      <c r="BT41" s="56"/>
      <c r="BU41" s="56"/>
      <c r="BV41" s="56"/>
      <c r="BW41" s="56"/>
      <c r="BX41" s="56"/>
      <c r="BY41" s="56"/>
      <c r="BZ41" s="57"/>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55"/>
      <c r="BM42" s="56"/>
      <c r="BN42" s="56"/>
      <c r="BO42" s="56"/>
      <c r="BP42" s="56"/>
      <c r="BQ42" s="56"/>
      <c r="BR42" s="56"/>
      <c r="BS42" s="56"/>
      <c r="BT42" s="56"/>
      <c r="BU42" s="56"/>
      <c r="BV42" s="56"/>
      <c r="BW42" s="56"/>
      <c r="BX42" s="56"/>
      <c r="BY42" s="56"/>
      <c r="BZ42" s="57"/>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55"/>
      <c r="BM43" s="56"/>
      <c r="BN43" s="56"/>
      <c r="BO43" s="56"/>
      <c r="BP43" s="56"/>
      <c r="BQ43" s="56"/>
      <c r="BR43" s="56"/>
      <c r="BS43" s="56"/>
      <c r="BT43" s="56"/>
      <c r="BU43" s="56"/>
      <c r="BV43" s="56"/>
      <c r="BW43" s="56"/>
      <c r="BX43" s="56"/>
      <c r="BY43" s="56"/>
      <c r="BZ43" s="57"/>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5"/>
      <c r="BM44" s="56"/>
      <c r="BN44" s="56"/>
      <c r="BO44" s="56"/>
      <c r="BP44" s="56"/>
      <c r="BQ44" s="56"/>
      <c r="BR44" s="56"/>
      <c r="BS44" s="56"/>
      <c r="BT44" s="56"/>
      <c r="BU44" s="56"/>
      <c r="BV44" s="56"/>
      <c r="BW44" s="56"/>
      <c r="BX44" s="56"/>
      <c r="BY44" s="56"/>
      <c r="BZ44" s="57"/>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55" t="s">
        <v>123</v>
      </c>
      <c r="BM47" s="56"/>
      <c r="BN47" s="56"/>
      <c r="BO47" s="56"/>
      <c r="BP47" s="56"/>
      <c r="BQ47" s="56"/>
      <c r="BR47" s="56"/>
      <c r="BS47" s="56"/>
      <c r="BT47" s="56"/>
      <c r="BU47" s="56"/>
      <c r="BV47" s="56"/>
      <c r="BW47" s="56"/>
      <c r="BX47" s="56"/>
      <c r="BY47" s="56"/>
      <c r="BZ47" s="57"/>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55"/>
      <c r="BM48" s="56"/>
      <c r="BN48" s="56"/>
      <c r="BO48" s="56"/>
      <c r="BP48" s="56"/>
      <c r="BQ48" s="56"/>
      <c r="BR48" s="56"/>
      <c r="BS48" s="56"/>
      <c r="BT48" s="56"/>
      <c r="BU48" s="56"/>
      <c r="BV48" s="56"/>
      <c r="BW48" s="56"/>
      <c r="BX48" s="56"/>
      <c r="BY48" s="56"/>
      <c r="BZ48" s="57"/>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55"/>
      <c r="BM49" s="56"/>
      <c r="BN49" s="56"/>
      <c r="BO49" s="56"/>
      <c r="BP49" s="56"/>
      <c r="BQ49" s="56"/>
      <c r="BR49" s="56"/>
      <c r="BS49" s="56"/>
      <c r="BT49" s="56"/>
      <c r="BU49" s="56"/>
      <c r="BV49" s="56"/>
      <c r="BW49" s="56"/>
      <c r="BX49" s="56"/>
      <c r="BY49" s="56"/>
      <c r="BZ49" s="57"/>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55"/>
      <c r="BM50" s="56"/>
      <c r="BN50" s="56"/>
      <c r="BO50" s="56"/>
      <c r="BP50" s="56"/>
      <c r="BQ50" s="56"/>
      <c r="BR50" s="56"/>
      <c r="BS50" s="56"/>
      <c r="BT50" s="56"/>
      <c r="BU50" s="56"/>
      <c r="BV50" s="56"/>
      <c r="BW50" s="56"/>
      <c r="BX50" s="56"/>
      <c r="BY50" s="56"/>
      <c r="BZ50" s="57"/>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55"/>
      <c r="BM51" s="56"/>
      <c r="BN51" s="56"/>
      <c r="BO51" s="56"/>
      <c r="BP51" s="56"/>
      <c r="BQ51" s="56"/>
      <c r="BR51" s="56"/>
      <c r="BS51" s="56"/>
      <c r="BT51" s="56"/>
      <c r="BU51" s="56"/>
      <c r="BV51" s="56"/>
      <c r="BW51" s="56"/>
      <c r="BX51" s="56"/>
      <c r="BY51" s="56"/>
      <c r="BZ51" s="57"/>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55"/>
      <c r="BM52" s="56"/>
      <c r="BN52" s="56"/>
      <c r="BO52" s="56"/>
      <c r="BP52" s="56"/>
      <c r="BQ52" s="56"/>
      <c r="BR52" s="56"/>
      <c r="BS52" s="56"/>
      <c r="BT52" s="56"/>
      <c r="BU52" s="56"/>
      <c r="BV52" s="56"/>
      <c r="BW52" s="56"/>
      <c r="BX52" s="56"/>
      <c r="BY52" s="56"/>
      <c r="BZ52" s="57"/>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55"/>
      <c r="BM53" s="56"/>
      <c r="BN53" s="56"/>
      <c r="BO53" s="56"/>
      <c r="BP53" s="56"/>
      <c r="BQ53" s="56"/>
      <c r="BR53" s="56"/>
      <c r="BS53" s="56"/>
      <c r="BT53" s="56"/>
      <c r="BU53" s="56"/>
      <c r="BV53" s="56"/>
      <c r="BW53" s="56"/>
      <c r="BX53" s="56"/>
      <c r="BY53" s="56"/>
      <c r="BZ53" s="57"/>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55"/>
      <c r="BM54" s="56"/>
      <c r="BN54" s="56"/>
      <c r="BO54" s="56"/>
      <c r="BP54" s="56"/>
      <c r="BQ54" s="56"/>
      <c r="BR54" s="56"/>
      <c r="BS54" s="56"/>
      <c r="BT54" s="56"/>
      <c r="BU54" s="56"/>
      <c r="BV54" s="56"/>
      <c r="BW54" s="56"/>
      <c r="BX54" s="56"/>
      <c r="BY54" s="56"/>
      <c r="BZ54" s="57"/>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55"/>
      <c r="BM55" s="56"/>
      <c r="BN55" s="56"/>
      <c r="BO55" s="56"/>
      <c r="BP55" s="56"/>
      <c r="BQ55" s="56"/>
      <c r="BR55" s="56"/>
      <c r="BS55" s="56"/>
      <c r="BT55" s="56"/>
      <c r="BU55" s="56"/>
      <c r="BV55" s="56"/>
      <c r="BW55" s="56"/>
      <c r="BX55" s="56"/>
      <c r="BY55" s="56"/>
      <c r="BZ55" s="57"/>
    </row>
    <row r="56" spans="1:78" ht="13.5" customHeight="1" x14ac:dyDescent="0.15">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55"/>
      <c r="BM56" s="56"/>
      <c r="BN56" s="56"/>
      <c r="BO56" s="56"/>
      <c r="BP56" s="56"/>
      <c r="BQ56" s="56"/>
      <c r="BR56" s="56"/>
      <c r="BS56" s="56"/>
      <c r="BT56" s="56"/>
      <c r="BU56" s="56"/>
      <c r="BV56" s="56"/>
      <c r="BW56" s="56"/>
      <c r="BX56" s="56"/>
      <c r="BY56" s="56"/>
      <c r="BZ56" s="57"/>
    </row>
    <row r="57" spans="1:78" ht="13.5" customHeight="1" x14ac:dyDescent="0.15">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55"/>
      <c r="BM57" s="56"/>
      <c r="BN57" s="56"/>
      <c r="BO57" s="56"/>
      <c r="BP57" s="56"/>
      <c r="BQ57" s="56"/>
      <c r="BR57" s="56"/>
      <c r="BS57" s="56"/>
      <c r="BT57" s="56"/>
      <c r="BU57" s="56"/>
      <c r="BV57" s="56"/>
      <c r="BW57" s="56"/>
      <c r="BX57" s="56"/>
      <c r="BY57" s="56"/>
      <c r="BZ57" s="57"/>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5"/>
      <c r="BM58" s="56"/>
      <c r="BN58" s="56"/>
      <c r="BO58" s="56"/>
      <c r="BP58" s="56"/>
      <c r="BQ58" s="56"/>
      <c r="BR58" s="56"/>
      <c r="BS58" s="56"/>
      <c r="BT58" s="56"/>
      <c r="BU58" s="56"/>
      <c r="BV58" s="56"/>
      <c r="BW58" s="56"/>
      <c r="BX58" s="56"/>
      <c r="BY58" s="56"/>
      <c r="BZ58" s="57"/>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5"/>
      <c r="BM59" s="56"/>
      <c r="BN59" s="56"/>
      <c r="BO59" s="56"/>
      <c r="BP59" s="56"/>
      <c r="BQ59" s="56"/>
      <c r="BR59" s="56"/>
      <c r="BS59" s="56"/>
      <c r="BT59" s="56"/>
      <c r="BU59" s="56"/>
      <c r="BV59" s="56"/>
      <c r="BW59" s="56"/>
      <c r="BX59" s="56"/>
      <c r="BY59" s="56"/>
      <c r="BZ59" s="57"/>
    </row>
    <row r="60" spans="1:78" ht="13.5" customHeight="1" x14ac:dyDescent="0.15">
      <c r="A60" s="2"/>
      <c r="B60" s="58" t="s">
        <v>36</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55"/>
      <c r="BM60" s="56"/>
      <c r="BN60" s="56"/>
      <c r="BO60" s="56"/>
      <c r="BP60" s="56"/>
      <c r="BQ60" s="56"/>
      <c r="BR60" s="56"/>
      <c r="BS60" s="56"/>
      <c r="BT60" s="56"/>
      <c r="BU60" s="56"/>
      <c r="BV60" s="56"/>
      <c r="BW60" s="56"/>
      <c r="BX60" s="56"/>
      <c r="BY60" s="56"/>
      <c r="BZ60" s="57"/>
    </row>
    <row r="61" spans="1:78" ht="13.5" customHeight="1" x14ac:dyDescent="0.15">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55"/>
      <c r="BM61" s="56"/>
      <c r="BN61" s="56"/>
      <c r="BO61" s="56"/>
      <c r="BP61" s="56"/>
      <c r="BQ61" s="56"/>
      <c r="BR61" s="56"/>
      <c r="BS61" s="56"/>
      <c r="BT61" s="56"/>
      <c r="BU61" s="56"/>
      <c r="BV61" s="56"/>
      <c r="BW61" s="56"/>
      <c r="BX61" s="56"/>
      <c r="BY61" s="56"/>
      <c r="BZ61" s="57"/>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55"/>
      <c r="BM62" s="56"/>
      <c r="BN62" s="56"/>
      <c r="BO62" s="56"/>
      <c r="BP62" s="56"/>
      <c r="BQ62" s="56"/>
      <c r="BR62" s="56"/>
      <c r="BS62" s="56"/>
      <c r="BT62" s="56"/>
      <c r="BU62" s="56"/>
      <c r="BV62" s="56"/>
      <c r="BW62" s="56"/>
      <c r="BX62" s="56"/>
      <c r="BY62" s="56"/>
      <c r="BZ62" s="57"/>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5"/>
      <c r="BM63" s="56"/>
      <c r="BN63" s="56"/>
      <c r="BO63" s="56"/>
      <c r="BP63" s="56"/>
      <c r="BQ63" s="56"/>
      <c r="BR63" s="56"/>
      <c r="BS63" s="56"/>
      <c r="BT63" s="56"/>
      <c r="BU63" s="56"/>
      <c r="BV63" s="56"/>
      <c r="BW63" s="56"/>
      <c r="BX63" s="56"/>
      <c r="BY63" s="56"/>
      <c r="BZ63" s="57"/>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124</v>
      </c>
      <c r="BM66" s="49"/>
      <c r="BN66" s="49"/>
      <c r="BO66" s="49"/>
      <c r="BP66" s="49"/>
      <c r="BQ66" s="49"/>
      <c r="BR66" s="49"/>
      <c r="BS66" s="49"/>
      <c r="BT66" s="49"/>
      <c r="BU66" s="49"/>
      <c r="BV66" s="49"/>
      <c r="BW66" s="49"/>
      <c r="BX66" s="49"/>
      <c r="BY66" s="49"/>
      <c r="BZ66" s="50"/>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x14ac:dyDescent="0.15">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x14ac:dyDescent="0.15">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【728.30】</v>
      </c>
      <c r="I86" s="26" t="str">
        <f>データ!CA6</f>
        <v>【100.04】</v>
      </c>
      <c r="J86" s="26" t="str">
        <f>データ!CL6</f>
        <v>【137.82】</v>
      </c>
      <c r="K86" s="26" t="str">
        <f>データ!CW6</f>
        <v>【60.09】</v>
      </c>
      <c r="L86" s="26" t="str">
        <f>データ!DH6</f>
        <v>【94.90】</v>
      </c>
      <c r="M86" s="26" t="s">
        <v>56</v>
      </c>
      <c r="N86" s="26" t="s">
        <v>56</v>
      </c>
      <c r="O86" s="26" t="str">
        <f>データ!EO6</f>
        <v>【0.27】</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59</v>
      </c>
      <c r="B3" s="29" t="s">
        <v>60</v>
      </c>
      <c r="C3" s="29" t="s">
        <v>61</v>
      </c>
      <c r="D3" s="29" t="s">
        <v>62</v>
      </c>
      <c r="E3" s="29" t="s">
        <v>63</v>
      </c>
      <c r="F3" s="29" t="s">
        <v>64</v>
      </c>
      <c r="G3" s="29" t="s">
        <v>65</v>
      </c>
      <c r="H3" s="80" t="s">
        <v>66</v>
      </c>
      <c r="I3" s="81"/>
      <c r="J3" s="81"/>
      <c r="K3" s="81"/>
      <c r="L3" s="81"/>
      <c r="M3" s="81"/>
      <c r="N3" s="81"/>
      <c r="O3" s="81"/>
      <c r="P3" s="81"/>
      <c r="Q3" s="81"/>
      <c r="R3" s="81"/>
      <c r="S3" s="81"/>
      <c r="T3" s="81"/>
      <c r="U3" s="81"/>
      <c r="V3" s="81"/>
      <c r="W3" s="81"/>
      <c r="X3" s="82"/>
      <c r="Y3" s="86" t="s">
        <v>67</v>
      </c>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t="s">
        <v>68</v>
      </c>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row>
    <row r="4" spans="1:145" x14ac:dyDescent="0.15">
      <c r="A4" s="28" t="s">
        <v>69</v>
      </c>
      <c r="B4" s="30"/>
      <c r="C4" s="30"/>
      <c r="D4" s="30"/>
      <c r="E4" s="30"/>
      <c r="F4" s="30"/>
      <c r="G4" s="30"/>
      <c r="H4" s="83"/>
      <c r="I4" s="84"/>
      <c r="J4" s="84"/>
      <c r="K4" s="84"/>
      <c r="L4" s="84"/>
      <c r="M4" s="84"/>
      <c r="N4" s="84"/>
      <c r="O4" s="84"/>
      <c r="P4" s="84"/>
      <c r="Q4" s="84"/>
      <c r="R4" s="84"/>
      <c r="S4" s="84"/>
      <c r="T4" s="84"/>
      <c r="U4" s="84"/>
      <c r="V4" s="84"/>
      <c r="W4" s="84"/>
      <c r="X4" s="85"/>
      <c r="Y4" s="79" t="s">
        <v>70</v>
      </c>
      <c r="Z4" s="79"/>
      <c r="AA4" s="79"/>
      <c r="AB4" s="79"/>
      <c r="AC4" s="79"/>
      <c r="AD4" s="79"/>
      <c r="AE4" s="79"/>
      <c r="AF4" s="79"/>
      <c r="AG4" s="79"/>
      <c r="AH4" s="79"/>
      <c r="AI4" s="79"/>
      <c r="AJ4" s="79" t="s">
        <v>71</v>
      </c>
      <c r="AK4" s="79"/>
      <c r="AL4" s="79"/>
      <c r="AM4" s="79"/>
      <c r="AN4" s="79"/>
      <c r="AO4" s="79"/>
      <c r="AP4" s="79"/>
      <c r="AQ4" s="79"/>
      <c r="AR4" s="79"/>
      <c r="AS4" s="79"/>
      <c r="AT4" s="79"/>
      <c r="AU4" s="79" t="s">
        <v>72</v>
      </c>
      <c r="AV4" s="79"/>
      <c r="AW4" s="79"/>
      <c r="AX4" s="79"/>
      <c r="AY4" s="79"/>
      <c r="AZ4" s="79"/>
      <c r="BA4" s="79"/>
      <c r="BB4" s="79"/>
      <c r="BC4" s="79"/>
      <c r="BD4" s="79"/>
      <c r="BE4" s="79"/>
      <c r="BF4" s="79" t="s">
        <v>73</v>
      </c>
      <c r="BG4" s="79"/>
      <c r="BH4" s="79"/>
      <c r="BI4" s="79"/>
      <c r="BJ4" s="79"/>
      <c r="BK4" s="79"/>
      <c r="BL4" s="79"/>
      <c r="BM4" s="79"/>
      <c r="BN4" s="79"/>
      <c r="BO4" s="79"/>
      <c r="BP4" s="79"/>
      <c r="BQ4" s="79" t="s">
        <v>74</v>
      </c>
      <c r="BR4" s="79"/>
      <c r="BS4" s="79"/>
      <c r="BT4" s="79"/>
      <c r="BU4" s="79"/>
      <c r="BV4" s="79"/>
      <c r="BW4" s="79"/>
      <c r="BX4" s="79"/>
      <c r="BY4" s="79"/>
      <c r="BZ4" s="79"/>
      <c r="CA4" s="79"/>
      <c r="CB4" s="79" t="s">
        <v>75</v>
      </c>
      <c r="CC4" s="79"/>
      <c r="CD4" s="79"/>
      <c r="CE4" s="79"/>
      <c r="CF4" s="79"/>
      <c r="CG4" s="79"/>
      <c r="CH4" s="79"/>
      <c r="CI4" s="79"/>
      <c r="CJ4" s="79"/>
      <c r="CK4" s="79"/>
      <c r="CL4" s="79"/>
      <c r="CM4" s="79" t="s">
        <v>76</v>
      </c>
      <c r="CN4" s="79"/>
      <c r="CO4" s="79"/>
      <c r="CP4" s="79"/>
      <c r="CQ4" s="79"/>
      <c r="CR4" s="79"/>
      <c r="CS4" s="79"/>
      <c r="CT4" s="79"/>
      <c r="CU4" s="79"/>
      <c r="CV4" s="79"/>
      <c r="CW4" s="79"/>
      <c r="CX4" s="79" t="s">
        <v>77</v>
      </c>
      <c r="CY4" s="79"/>
      <c r="CZ4" s="79"/>
      <c r="DA4" s="79"/>
      <c r="DB4" s="79"/>
      <c r="DC4" s="79"/>
      <c r="DD4" s="79"/>
      <c r="DE4" s="79"/>
      <c r="DF4" s="79"/>
      <c r="DG4" s="79"/>
      <c r="DH4" s="79"/>
      <c r="DI4" s="79" t="s">
        <v>78</v>
      </c>
      <c r="DJ4" s="79"/>
      <c r="DK4" s="79"/>
      <c r="DL4" s="79"/>
      <c r="DM4" s="79"/>
      <c r="DN4" s="79"/>
      <c r="DO4" s="79"/>
      <c r="DP4" s="79"/>
      <c r="DQ4" s="79"/>
      <c r="DR4" s="79"/>
      <c r="DS4" s="79"/>
      <c r="DT4" s="79" t="s">
        <v>79</v>
      </c>
      <c r="DU4" s="79"/>
      <c r="DV4" s="79"/>
      <c r="DW4" s="79"/>
      <c r="DX4" s="79"/>
      <c r="DY4" s="79"/>
      <c r="DZ4" s="79"/>
      <c r="EA4" s="79"/>
      <c r="EB4" s="79"/>
      <c r="EC4" s="79"/>
      <c r="ED4" s="79"/>
      <c r="EE4" s="79" t="s">
        <v>80</v>
      </c>
      <c r="EF4" s="79"/>
      <c r="EG4" s="79"/>
      <c r="EH4" s="79"/>
      <c r="EI4" s="79"/>
      <c r="EJ4" s="79"/>
      <c r="EK4" s="79"/>
      <c r="EL4" s="79"/>
      <c r="EM4" s="79"/>
      <c r="EN4" s="79"/>
      <c r="EO4" s="79"/>
    </row>
    <row r="5" spans="1:145" x14ac:dyDescent="0.1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x14ac:dyDescent="0.15">
      <c r="A6" s="28" t="s">
        <v>109</v>
      </c>
      <c r="B6" s="33">
        <f>B7</f>
        <v>2016</v>
      </c>
      <c r="C6" s="33">
        <f t="shared" ref="C6:X6" si="3">C7</f>
        <v>12181</v>
      </c>
      <c r="D6" s="33">
        <f t="shared" si="3"/>
        <v>47</v>
      </c>
      <c r="E6" s="33">
        <f t="shared" si="3"/>
        <v>17</v>
      </c>
      <c r="F6" s="33">
        <f t="shared" si="3"/>
        <v>1</v>
      </c>
      <c r="G6" s="33">
        <f t="shared" si="3"/>
        <v>0</v>
      </c>
      <c r="H6" s="33" t="str">
        <f t="shared" si="3"/>
        <v>北海道　赤平市</v>
      </c>
      <c r="I6" s="33" t="str">
        <f t="shared" si="3"/>
        <v>法非適用</v>
      </c>
      <c r="J6" s="33" t="str">
        <f t="shared" si="3"/>
        <v>下水道事業</v>
      </c>
      <c r="K6" s="33" t="str">
        <f t="shared" si="3"/>
        <v>公共下水道</v>
      </c>
      <c r="L6" s="33" t="str">
        <f t="shared" si="3"/>
        <v>Cd2</v>
      </c>
      <c r="M6" s="33">
        <f t="shared" si="3"/>
        <v>0</v>
      </c>
      <c r="N6" s="34" t="str">
        <f t="shared" si="3"/>
        <v>-</v>
      </c>
      <c r="O6" s="34" t="str">
        <f t="shared" si="3"/>
        <v>該当数値なし</v>
      </c>
      <c r="P6" s="34">
        <f t="shared" si="3"/>
        <v>85.29</v>
      </c>
      <c r="Q6" s="34">
        <f t="shared" si="3"/>
        <v>75.62</v>
      </c>
      <c r="R6" s="34">
        <f t="shared" si="3"/>
        <v>4622</v>
      </c>
      <c r="S6" s="34">
        <f t="shared" si="3"/>
        <v>10772</v>
      </c>
      <c r="T6" s="34">
        <f t="shared" si="3"/>
        <v>129.88</v>
      </c>
      <c r="U6" s="34">
        <f t="shared" si="3"/>
        <v>82.94</v>
      </c>
      <c r="V6" s="34">
        <f t="shared" si="3"/>
        <v>9129</v>
      </c>
      <c r="W6" s="34">
        <f t="shared" si="3"/>
        <v>4.34</v>
      </c>
      <c r="X6" s="34">
        <f t="shared" si="3"/>
        <v>2103.46</v>
      </c>
      <c r="Y6" s="35">
        <f>IF(Y7="",NA(),Y7)</f>
        <v>68.2</v>
      </c>
      <c r="Z6" s="35">
        <f t="shared" ref="Z6:AH6" si="4">IF(Z7="",NA(),Z7)</f>
        <v>67.73</v>
      </c>
      <c r="AA6" s="35">
        <f t="shared" si="4"/>
        <v>69.709999999999994</v>
      </c>
      <c r="AB6" s="35">
        <f t="shared" si="4"/>
        <v>70.63</v>
      </c>
      <c r="AC6" s="35">
        <f t="shared" si="4"/>
        <v>75.53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1127.98</v>
      </c>
      <c r="BG6" s="35">
        <f t="shared" ref="BG6:BO6" si="7">IF(BG7="",NA(),BG7)</f>
        <v>1080.82</v>
      </c>
      <c r="BH6" s="35">
        <f t="shared" si="7"/>
        <v>967.05</v>
      </c>
      <c r="BI6" s="35">
        <f t="shared" si="7"/>
        <v>998.97</v>
      </c>
      <c r="BJ6" s="35">
        <f t="shared" si="7"/>
        <v>743.48</v>
      </c>
      <c r="BK6" s="35">
        <f t="shared" si="7"/>
        <v>1309.43</v>
      </c>
      <c r="BL6" s="35">
        <f t="shared" si="7"/>
        <v>1306.92</v>
      </c>
      <c r="BM6" s="35">
        <f t="shared" si="7"/>
        <v>1203.71</v>
      </c>
      <c r="BN6" s="35">
        <f t="shared" si="7"/>
        <v>1162.3599999999999</v>
      </c>
      <c r="BO6" s="35">
        <f t="shared" si="7"/>
        <v>1047.6500000000001</v>
      </c>
      <c r="BP6" s="34" t="str">
        <f>IF(BP7="","",IF(BP7="-","【-】","【"&amp;SUBSTITUTE(TEXT(BP7,"#,##0.00"),"-","△")&amp;"】"))</f>
        <v>【728.30】</v>
      </c>
      <c r="BQ6" s="35">
        <f>IF(BQ7="",NA(),BQ7)</f>
        <v>111.72</v>
      </c>
      <c r="BR6" s="35">
        <f t="shared" ref="BR6:BZ6" si="8">IF(BR7="",NA(),BR7)</f>
        <v>108.23</v>
      </c>
      <c r="BS6" s="35">
        <f t="shared" si="8"/>
        <v>122.29</v>
      </c>
      <c r="BT6" s="35">
        <f t="shared" si="8"/>
        <v>111.46</v>
      </c>
      <c r="BU6" s="35">
        <f t="shared" si="8"/>
        <v>144.09</v>
      </c>
      <c r="BV6" s="35">
        <f t="shared" si="8"/>
        <v>67.59</v>
      </c>
      <c r="BW6" s="35">
        <f t="shared" si="8"/>
        <v>68.510000000000005</v>
      </c>
      <c r="BX6" s="35">
        <f t="shared" si="8"/>
        <v>69.739999999999995</v>
      </c>
      <c r="BY6" s="35">
        <f t="shared" si="8"/>
        <v>68.209999999999994</v>
      </c>
      <c r="BZ6" s="35">
        <f t="shared" si="8"/>
        <v>74.040000000000006</v>
      </c>
      <c r="CA6" s="34" t="str">
        <f>IF(CA7="","",IF(CA7="-","【-】","【"&amp;SUBSTITUTE(TEXT(CA7,"#,##0.00"),"-","△")&amp;"】"))</f>
        <v>【100.04】</v>
      </c>
      <c r="CB6" s="35">
        <f>IF(CB7="",NA(),CB7)</f>
        <v>227.02</v>
      </c>
      <c r="CC6" s="35">
        <f t="shared" ref="CC6:CK6" si="9">IF(CC7="",NA(),CC7)</f>
        <v>256.38</v>
      </c>
      <c r="CD6" s="35">
        <f t="shared" si="9"/>
        <v>212.26</v>
      </c>
      <c r="CE6" s="35">
        <f t="shared" si="9"/>
        <v>239.65</v>
      </c>
      <c r="CF6" s="35">
        <f t="shared" si="9"/>
        <v>186.93</v>
      </c>
      <c r="CG6" s="35">
        <f t="shared" si="9"/>
        <v>251.88</v>
      </c>
      <c r="CH6" s="35">
        <f t="shared" si="9"/>
        <v>247.43</v>
      </c>
      <c r="CI6" s="35">
        <f t="shared" si="9"/>
        <v>248.89</v>
      </c>
      <c r="CJ6" s="35">
        <f t="shared" si="9"/>
        <v>250.84</v>
      </c>
      <c r="CK6" s="35">
        <f t="shared" si="9"/>
        <v>235.61</v>
      </c>
      <c r="CL6" s="34" t="str">
        <f>IF(CL7="","",IF(CL7="-","【-】","【"&amp;SUBSTITUTE(TEXT(CL7,"#,##0.00"),"-","△")&amp;"】"))</f>
        <v>【137.82】</v>
      </c>
      <c r="CM6" s="35" t="str">
        <f>IF(CM7="",NA(),CM7)</f>
        <v>-</v>
      </c>
      <c r="CN6" s="35" t="str">
        <f t="shared" ref="CN6:CV6" si="10">IF(CN7="",NA(),CN7)</f>
        <v>-</v>
      </c>
      <c r="CO6" s="35" t="str">
        <f t="shared" si="10"/>
        <v>-</v>
      </c>
      <c r="CP6" s="35" t="str">
        <f t="shared" si="10"/>
        <v>-</v>
      </c>
      <c r="CQ6" s="35" t="str">
        <f t="shared" si="10"/>
        <v>-</v>
      </c>
      <c r="CR6" s="35">
        <f t="shared" si="10"/>
        <v>49.29</v>
      </c>
      <c r="CS6" s="35">
        <f t="shared" si="10"/>
        <v>50.32</v>
      </c>
      <c r="CT6" s="35">
        <f t="shared" si="10"/>
        <v>49.89</v>
      </c>
      <c r="CU6" s="35">
        <f t="shared" si="10"/>
        <v>49.39</v>
      </c>
      <c r="CV6" s="35">
        <f t="shared" si="10"/>
        <v>49.25</v>
      </c>
      <c r="CW6" s="34" t="str">
        <f>IF(CW7="","",IF(CW7="-","【-】","【"&amp;SUBSTITUTE(TEXT(CW7,"#,##0.00"),"-","△")&amp;"】"))</f>
        <v>【60.09】</v>
      </c>
      <c r="CX6" s="35">
        <f>IF(CX7="",NA(),CX7)</f>
        <v>83.68</v>
      </c>
      <c r="CY6" s="35">
        <f t="shared" ref="CY6:DG6" si="11">IF(CY7="",NA(),CY7)</f>
        <v>83.93</v>
      </c>
      <c r="CZ6" s="35">
        <f t="shared" si="11"/>
        <v>86.17</v>
      </c>
      <c r="DA6" s="35">
        <f t="shared" si="11"/>
        <v>86.8</v>
      </c>
      <c r="DB6" s="35">
        <f t="shared" si="11"/>
        <v>87.23</v>
      </c>
      <c r="DC6" s="35">
        <f t="shared" si="11"/>
        <v>84.31</v>
      </c>
      <c r="DD6" s="35">
        <f t="shared" si="11"/>
        <v>84.57</v>
      </c>
      <c r="DE6" s="35">
        <f t="shared" si="11"/>
        <v>84.73</v>
      </c>
      <c r="DF6" s="35">
        <f t="shared" si="11"/>
        <v>83.96</v>
      </c>
      <c r="DG6" s="35">
        <f t="shared" si="11"/>
        <v>84.12</v>
      </c>
      <c r="DH6" s="34" t="str">
        <f>IF(DH7="","",IF(DH7="-","【-】","【"&amp;SUBSTITUTE(TEXT(DH7,"#,##0.00"),"-","△")&amp;"】"))</f>
        <v>【94.90】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7.0000000000000007E-2</v>
      </c>
      <c r="EK6" s="35">
        <f t="shared" si="14"/>
        <v>0.14000000000000001</v>
      </c>
      <c r="EL6" s="35">
        <f t="shared" si="14"/>
        <v>0.03</v>
      </c>
      <c r="EM6" s="35">
        <f t="shared" si="14"/>
        <v>0.15</v>
      </c>
      <c r="EN6" s="35">
        <f t="shared" si="14"/>
        <v>0.1</v>
      </c>
      <c r="EO6" s="34" t="str">
        <f>IF(EO7="","",IF(EO7="-","【-】","【"&amp;SUBSTITUTE(TEXT(EO7,"#,##0.00"),"-","△")&amp;"】"))</f>
        <v>【0.27】</v>
      </c>
    </row>
    <row r="7" spans="1:145" s="36" customFormat="1" x14ac:dyDescent="0.15">
      <c r="A7" s="28"/>
      <c r="B7" s="37">
        <v>2016</v>
      </c>
      <c r="C7" s="37">
        <v>12181</v>
      </c>
      <c r="D7" s="37">
        <v>47</v>
      </c>
      <c r="E7" s="37">
        <v>17</v>
      </c>
      <c r="F7" s="37">
        <v>1</v>
      </c>
      <c r="G7" s="37">
        <v>0</v>
      </c>
      <c r="H7" s="37" t="s">
        <v>110</v>
      </c>
      <c r="I7" s="37" t="s">
        <v>111</v>
      </c>
      <c r="J7" s="37" t="s">
        <v>112</v>
      </c>
      <c r="K7" s="37" t="s">
        <v>113</v>
      </c>
      <c r="L7" s="37" t="s">
        <v>114</v>
      </c>
      <c r="M7" s="37"/>
      <c r="N7" s="38" t="s">
        <v>115</v>
      </c>
      <c r="O7" s="38" t="s">
        <v>116</v>
      </c>
      <c r="P7" s="38">
        <v>85.29</v>
      </c>
      <c r="Q7" s="38">
        <v>75.62</v>
      </c>
      <c r="R7" s="38">
        <v>4622</v>
      </c>
      <c r="S7" s="38">
        <v>10772</v>
      </c>
      <c r="T7" s="38">
        <v>129.88</v>
      </c>
      <c r="U7" s="38">
        <v>82.94</v>
      </c>
      <c r="V7" s="38">
        <v>9129</v>
      </c>
      <c r="W7" s="38">
        <v>4.34</v>
      </c>
      <c r="X7" s="38">
        <v>2103.46</v>
      </c>
      <c r="Y7" s="38">
        <v>68.2</v>
      </c>
      <c r="Z7" s="38">
        <v>67.73</v>
      </c>
      <c r="AA7" s="38">
        <v>69.709999999999994</v>
      </c>
      <c r="AB7" s="38">
        <v>70.63</v>
      </c>
      <c r="AC7" s="38">
        <v>75.53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1127.98</v>
      </c>
      <c r="BG7" s="38">
        <v>1080.82</v>
      </c>
      <c r="BH7" s="38">
        <v>967.05</v>
      </c>
      <c r="BI7" s="38">
        <v>998.97</v>
      </c>
      <c r="BJ7" s="38">
        <v>743.48</v>
      </c>
      <c r="BK7" s="38">
        <v>1309.43</v>
      </c>
      <c r="BL7" s="38">
        <v>1306.92</v>
      </c>
      <c r="BM7" s="38">
        <v>1203.71</v>
      </c>
      <c r="BN7" s="38">
        <v>1162.3599999999999</v>
      </c>
      <c r="BO7" s="38">
        <v>1047.6500000000001</v>
      </c>
      <c r="BP7" s="38">
        <v>728.3</v>
      </c>
      <c r="BQ7" s="38">
        <v>111.72</v>
      </c>
      <c r="BR7" s="38">
        <v>108.23</v>
      </c>
      <c r="BS7" s="38">
        <v>122.29</v>
      </c>
      <c r="BT7" s="38">
        <v>111.46</v>
      </c>
      <c r="BU7" s="38">
        <v>144.09</v>
      </c>
      <c r="BV7" s="38">
        <v>67.59</v>
      </c>
      <c r="BW7" s="38">
        <v>68.510000000000005</v>
      </c>
      <c r="BX7" s="38">
        <v>69.739999999999995</v>
      </c>
      <c r="BY7" s="38">
        <v>68.209999999999994</v>
      </c>
      <c r="BZ7" s="38">
        <v>74.040000000000006</v>
      </c>
      <c r="CA7" s="38">
        <v>100.04</v>
      </c>
      <c r="CB7" s="38">
        <v>227.02</v>
      </c>
      <c r="CC7" s="38">
        <v>256.38</v>
      </c>
      <c r="CD7" s="38">
        <v>212.26</v>
      </c>
      <c r="CE7" s="38">
        <v>239.65</v>
      </c>
      <c r="CF7" s="38">
        <v>186.93</v>
      </c>
      <c r="CG7" s="38">
        <v>251.88</v>
      </c>
      <c r="CH7" s="38">
        <v>247.43</v>
      </c>
      <c r="CI7" s="38">
        <v>248.89</v>
      </c>
      <c r="CJ7" s="38">
        <v>250.84</v>
      </c>
      <c r="CK7" s="38">
        <v>235.61</v>
      </c>
      <c r="CL7" s="38">
        <v>137.82</v>
      </c>
      <c r="CM7" s="38" t="s">
        <v>115</v>
      </c>
      <c r="CN7" s="38" t="s">
        <v>115</v>
      </c>
      <c r="CO7" s="38" t="s">
        <v>115</v>
      </c>
      <c r="CP7" s="38" t="s">
        <v>115</v>
      </c>
      <c r="CQ7" s="38" t="s">
        <v>115</v>
      </c>
      <c r="CR7" s="38">
        <v>49.29</v>
      </c>
      <c r="CS7" s="38">
        <v>50.32</v>
      </c>
      <c r="CT7" s="38">
        <v>49.89</v>
      </c>
      <c r="CU7" s="38">
        <v>49.39</v>
      </c>
      <c r="CV7" s="38">
        <v>49.25</v>
      </c>
      <c r="CW7" s="38">
        <v>60.09</v>
      </c>
      <c r="CX7" s="38">
        <v>83.68</v>
      </c>
      <c r="CY7" s="38">
        <v>83.93</v>
      </c>
      <c r="CZ7" s="38">
        <v>86.17</v>
      </c>
      <c r="DA7" s="38">
        <v>86.8</v>
      </c>
      <c r="DB7" s="38">
        <v>87.23</v>
      </c>
      <c r="DC7" s="38">
        <v>84.31</v>
      </c>
      <c r="DD7" s="38">
        <v>84.57</v>
      </c>
      <c r="DE7" s="38">
        <v>84.73</v>
      </c>
      <c r="DF7" s="38">
        <v>83.96</v>
      </c>
      <c r="DG7" s="38">
        <v>84.12</v>
      </c>
      <c r="DH7" s="38">
        <v>94.9</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7.0000000000000007E-2</v>
      </c>
      <c r="EK7" s="38">
        <v>0.14000000000000001</v>
      </c>
      <c r="EL7" s="38">
        <v>0.03</v>
      </c>
      <c r="EM7" s="38">
        <v>0.15</v>
      </c>
      <c r="EN7" s="38">
        <v>0.1</v>
      </c>
      <c r="EO7" s="38">
        <v>0.27</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pcws05</cp:lastModifiedBy>
  <dcterms:created xsi:type="dcterms:W3CDTF">2017-12-25T02:00:51Z</dcterms:created>
  <dcterms:modified xsi:type="dcterms:W3CDTF">2018-02-08T05:01:54Z</dcterms:modified>
  <cp:category/>
</cp:coreProperties>
</file>