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管理係New!\61 経営比較分析（上水・下水）\令和５年度\水道事業\【経営比較分析表】2022_012181_46_010\"/>
    </mc:Choice>
  </mc:AlternateContent>
  <xr:revisionPtr revIDLastSave="0" documentId="13_ncr:1_{E7AB3D12-0520-49B7-8B1D-96606DCBB355}" xr6:coauthVersionLast="44" xr6:coauthVersionMax="44" xr10:uidLastSave="{00000000-0000-0000-0000-000000000000}"/>
  <workbookProtection workbookAlgorithmName="SHA-512" workbookHashValue="swXLnoVd23k9+oxNskdjlRq7k53zdy3t+vIHR/48KlUmdLySKO2DP79wiR733pJt7yJGS4CuyxbLcto9rmyXHw==" workbookSaltValue="Uz/aHPsgiC0JV25rqAbl2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F85" i="4"/>
  <c r="E85" i="4"/>
  <c r="BB10" i="4"/>
  <c r="AT10" i="4"/>
  <c r="AL10" i="4"/>
  <c r="W10" i="4"/>
  <c r="P10" i="4"/>
  <c r="I10" i="4"/>
  <c r="B10" i="4"/>
  <c r="BB8" i="4"/>
  <c r="AT8" i="4"/>
  <c r="AL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<sst xmlns="http://schemas.openxmlformats.org/spreadsheetml/2006/main" count="228" uniqueCount="113">
  <si>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</si>
  <si>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</si>
  <si>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</si>
  <si>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</si>
  <si>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</si>
  <si>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</si>
  <si>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</si>
  <si>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</si>
  <si>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</si>
  <si>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</si>
  <si>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</si>
  <si>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</si>
  <si>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</si>
  <si>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</si>
  <si>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</si>
  <si>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</si>
  <si>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</si>
  <si>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</si>
  <si>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</si>
  <si>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</si>
  <si>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</si>
  <si>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</si>
  <si>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</si>
  <si>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</si>
  <si>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</si>
  <si>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</si>
  <si>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</si>
  <si>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</si>
  <si>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</si>
  <si>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</si>
  <si>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</si>
  <si>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</si>
  <si>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</si>
  <si>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</si>
  <si>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</si>
  <si>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</si>
  <si>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</si>
  <si>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</si>
  <si>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</si>
  <si>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</si>
  <si>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</si>
  <si>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</si>
  <si>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</si>
  <si>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</si>
  <si>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</si>
  <si>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</si>
  <si>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</si>
  <si>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</si>
  <si>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</si>
  <si>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</si>
  <si>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</si>
  <si>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</si>
  <si>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</si>
  <si>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</si>
  <si>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</si>
  <si>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</si>
  <si>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</si>
  <si>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</si>
  <si>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</si>
  <si>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</si>
  <si>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</si>
  <si>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</si>
  <si>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</si>
  <si>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</si>
  <si>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</si>
  <si>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</si>
  <si>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</si>
  <si>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</si>
  <si>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</si>
  <si>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</si>
  <si>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</si>
  <si>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</si>
  <si>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</si>
  <si>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</si>
  <si>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</si>
  <si>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</si>
  <si>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</si>
  <si>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</si>
  <si>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</si>
  <si>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</si>
  <si>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</si>
  <si>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</si>
  <si>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</si>
  <si>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</si>
  <si>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</si>
  <si>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</si>
  <si>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</si>
  <si>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</si>
  <si>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</si>
  <si>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</si>
  <si>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</si>
  <si>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</si>
  <si>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</si>
  <si>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</si>
  <si>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</si>
  <si>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</si>
  <si>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</si>
  <si>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</si>
  <si>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</si>
  <si>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</si>
  <si>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</si>
  <si>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</si>
  <si>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</si>
  <si>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</si>
  <si>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</si>
  <si>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</si>
  <si>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</si>
  <si>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</si>
  <si>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</si>
  <si>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</si>
  <si>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赤平市の水道施設は、昭和50年代以前に建設されているものが多く、老朽化が進んでいる状況です。
　①有形固定資産減価償却率及び②管路経年化率（法定耐用年数を超えた管路延長）、③管路更新率は、全国及び類似団体平均より高い状況になっています。
　今後も老朽化した施設・管路について老朽化に起因する事故の防止を行い点検や補修履歴を含め、水道施設の適切かつ効率的な更新を計画的に進めていきます。
</t>
    <rPh sb="1" eb="4">
      <t>アカビラシ</t>
    </rPh>
    <rPh sb="5" eb="7">
      <t>スイドウ</t>
    </rPh>
    <rPh sb="7" eb="9">
      <t>シセツ</t>
    </rPh>
    <rPh sb="11" eb="13">
      <t>ショウワ</t>
    </rPh>
    <rPh sb="15" eb="16">
      <t>ネン</t>
    </rPh>
    <rPh sb="16" eb="17">
      <t>ダイ</t>
    </rPh>
    <rPh sb="17" eb="19">
      <t>イゼン</t>
    </rPh>
    <rPh sb="20" eb="22">
      <t>ケンセツ</t>
    </rPh>
    <rPh sb="30" eb="31">
      <t>オオ</t>
    </rPh>
    <rPh sb="33" eb="36">
      <t>ロウキュウカ</t>
    </rPh>
    <rPh sb="37" eb="38">
      <t>スス</t>
    </rPh>
    <rPh sb="42" eb="44">
      <t>ジョウキョウ</t>
    </rPh>
    <rPh sb="50" eb="52">
      <t>ユウケイ</t>
    </rPh>
    <rPh sb="52" eb="54">
      <t>コテイ</t>
    </rPh>
    <rPh sb="54" eb="56">
      <t>シサン</t>
    </rPh>
    <rPh sb="56" eb="58">
      <t>ゲンカ</t>
    </rPh>
    <rPh sb="58" eb="60">
      <t>ショウキャク</t>
    </rPh>
    <rPh sb="60" eb="61">
      <t>リツ</t>
    </rPh>
    <rPh sb="61" eb="62">
      <t>オヨ</t>
    </rPh>
    <rPh sb="64" eb="66">
      <t>カンロ</t>
    </rPh>
    <rPh sb="66" eb="68">
      <t>ケイネン</t>
    </rPh>
    <rPh sb="68" eb="69">
      <t>カ</t>
    </rPh>
    <rPh sb="69" eb="70">
      <t>リツ</t>
    </rPh>
    <rPh sb="71" eb="73">
      <t>ホウテイ</t>
    </rPh>
    <rPh sb="73" eb="75">
      <t>タイヨウ</t>
    </rPh>
    <rPh sb="75" eb="77">
      <t>ネンスウ</t>
    </rPh>
    <rPh sb="78" eb="79">
      <t>コ</t>
    </rPh>
    <rPh sb="81" eb="83">
      <t>カンロ</t>
    </rPh>
    <rPh sb="83" eb="85">
      <t>エンチョウ</t>
    </rPh>
    <rPh sb="95" eb="97">
      <t>ゼンコク</t>
    </rPh>
    <rPh sb="97" eb="98">
      <t>オヨ</t>
    </rPh>
    <rPh sb="99" eb="101">
      <t>ルイジ</t>
    </rPh>
    <rPh sb="101" eb="103">
      <t>ダンタイ</t>
    </rPh>
    <rPh sb="103" eb="105">
      <t>ヘイキン</t>
    </rPh>
    <rPh sb="107" eb="108">
      <t>タカ</t>
    </rPh>
    <rPh sb="109" eb="111">
      <t>ジョウキョウ</t>
    </rPh>
    <rPh sb="121" eb="123">
      <t>コンゴ</t>
    </rPh>
    <rPh sb="124" eb="127">
      <t>ロウキュウカ</t>
    </rPh>
    <rPh sb="129" eb="131">
      <t>シセツ</t>
    </rPh>
    <rPh sb="132" eb="134">
      <t>カンロ</t>
    </rPh>
    <rPh sb="138" eb="141">
      <t>ロウキュウカ</t>
    </rPh>
    <rPh sb="142" eb="144">
      <t>キイン</t>
    </rPh>
    <rPh sb="146" eb="148">
      <t>ジコ</t>
    </rPh>
    <rPh sb="149" eb="151">
      <t>ボウシ</t>
    </rPh>
    <rPh sb="152" eb="153">
      <t>オコナ</t>
    </rPh>
    <rPh sb="154" eb="156">
      <t>テンケン</t>
    </rPh>
    <rPh sb="157" eb="159">
      <t>ホシュウ</t>
    </rPh>
    <rPh sb="159" eb="161">
      <t>リレキ</t>
    </rPh>
    <rPh sb="162" eb="163">
      <t>フク</t>
    </rPh>
    <rPh sb="165" eb="167">
      <t>スイドウ</t>
    </rPh>
    <rPh sb="167" eb="169">
      <t>シセツ</t>
    </rPh>
    <rPh sb="170" eb="172">
      <t>テキセツ</t>
    </rPh>
    <rPh sb="174" eb="176">
      <t>コウリツ</t>
    </rPh>
    <rPh sb="176" eb="177">
      <t>テキ</t>
    </rPh>
    <rPh sb="178" eb="180">
      <t>コウシン</t>
    </rPh>
    <rPh sb="181" eb="184">
      <t>ケイカクテキ</t>
    </rPh>
    <rPh sb="185" eb="186">
      <t>スス</t>
    </rPh>
    <phoneticPr fontId="4"/>
  </si>
  <si>
    <t>　水道事業に置かれている現状は、人口減少に伴う料金収入の減少、燃料費等の高騰、さらには施設及び管路の老朽化など取り巻く環境は厳しい状況にあります。
　この厳しい環境の中、令和2年度に策定したアセットマネジメント・経営戦略に基づく中長期的な視点に立った施設及び管路更新需要と、水道料金改定を含む財政収支の改善を実施し、引き続き健全かつ安定的な経営が図れるように努めてまいります。</t>
    <rPh sb="1" eb="3">
      <t>スイドウ</t>
    </rPh>
    <rPh sb="3" eb="5">
      <t>ジギョウ</t>
    </rPh>
    <rPh sb="6" eb="7">
      <t>オ</t>
    </rPh>
    <rPh sb="12" eb="14">
      <t>ゲンジョウ</t>
    </rPh>
    <rPh sb="16" eb="18">
      <t>ジンコウ</t>
    </rPh>
    <rPh sb="18" eb="20">
      <t>ゲンショウ</t>
    </rPh>
    <rPh sb="21" eb="22">
      <t>トモナ</t>
    </rPh>
    <rPh sb="23" eb="25">
      <t>リョウキン</t>
    </rPh>
    <rPh sb="25" eb="27">
      <t>シュウニュウ</t>
    </rPh>
    <rPh sb="28" eb="30">
      <t>ゲンショウ</t>
    </rPh>
    <rPh sb="31" eb="34">
      <t>ネンリョウヒ</t>
    </rPh>
    <rPh sb="34" eb="35">
      <t>トウ</t>
    </rPh>
    <rPh sb="36" eb="38">
      <t>コウトウ</t>
    </rPh>
    <rPh sb="43" eb="45">
      <t>シセツ</t>
    </rPh>
    <rPh sb="45" eb="46">
      <t>オヨ</t>
    </rPh>
    <rPh sb="47" eb="49">
      <t>カンロ</t>
    </rPh>
    <rPh sb="50" eb="53">
      <t>ロウキュウカ</t>
    </rPh>
    <rPh sb="55" eb="56">
      <t>ト</t>
    </rPh>
    <rPh sb="57" eb="58">
      <t>マ</t>
    </rPh>
    <rPh sb="59" eb="61">
      <t>カンキョウ</t>
    </rPh>
    <rPh sb="62" eb="63">
      <t>キビ</t>
    </rPh>
    <rPh sb="65" eb="67">
      <t>ジョウキョウ</t>
    </rPh>
    <rPh sb="77" eb="78">
      <t>キビ</t>
    </rPh>
    <rPh sb="80" eb="82">
      <t>カンキョウ</t>
    </rPh>
    <rPh sb="83" eb="84">
      <t>ナカ</t>
    </rPh>
    <rPh sb="85" eb="87">
      <t>レイワ</t>
    </rPh>
    <rPh sb="88" eb="90">
      <t>ネンド</t>
    </rPh>
    <rPh sb="91" eb="93">
      <t>サクテイ</t>
    </rPh>
    <rPh sb="106" eb="108">
      <t>ケイエイ</t>
    </rPh>
    <rPh sb="108" eb="110">
      <t>センリャク</t>
    </rPh>
    <rPh sb="111" eb="112">
      <t>モト</t>
    </rPh>
    <rPh sb="114" eb="118">
      <t>チュウチョウキテキ</t>
    </rPh>
    <rPh sb="119" eb="121">
      <t>シテン</t>
    </rPh>
    <rPh sb="122" eb="123">
      <t>タ</t>
    </rPh>
    <rPh sb="125" eb="127">
      <t>シセツ</t>
    </rPh>
    <rPh sb="127" eb="128">
      <t>オヨ</t>
    </rPh>
    <rPh sb="129" eb="131">
      <t>カンロ</t>
    </rPh>
    <rPh sb="131" eb="133">
      <t>コウシン</t>
    </rPh>
    <rPh sb="133" eb="135">
      <t>ジュヨウ</t>
    </rPh>
    <rPh sb="137" eb="139">
      <t>スイドウ</t>
    </rPh>
    <rPh sb="139" eb="141">
      <t>リョウキン</t>
    </rPh>
    <rPh sb="141" eb="143">
      <t>カイテイ</t>
    </rPh>
    <rPh sb="144" eb="145">
      <t>フク</t>
    </rPh>
    <rPh sb="146" eb="148">
      <t>ザイセイ</t>
    </rPh>
    <rPh sb="148" eb="150">
      <t>シュウシ</t>
    </rPh>
    <rPh sb="151" eb="153">
      <t>カイゼン</t>
    </rPh>
    <rPh sb="154" eb="156">
      <t>ジッシ</t>
    </rPh>
    <rPh sb="158" eb="159">
      <t>ヒ</t>
    </rPh>
    <rPh sb="160" eb="161">
      <t>ツヅ</t>
    </rPh>
    <rPh sb="162" eb="164">
      <t>ケンゼン</t>
    </rPh>
    <rPh sb="166" eb="169">
      <t>アンテイテキ</t>
    </rPh>
    <rPh sb="170" eb="172">
      <t>ケイエイ</t>
    </rPh>
    <rPh sb="173" eb="174">
      <t>ハカ</t>
    </rPh>
    <rPh sb="179" eb="180">
      <t>ツト</t>
    </rPh>
    <phoneticPr fontId="4"/>
  </si>
  <si>
    <t>　令和4年度の赤平市水道事業については、②累積欠損金比率は累積欠損金が発生していないため0％であり、③流動比率（短期債務に対する比率）は100％を超えていることから健全な状態にあります。
　一方、①単年度収支が黒字であることを示す経常収支比率及び⑤料金回収率については100％を下回っていることから、費用の削減や財源確保の妥当性を検討していく必要があります。
　⑦施設利用率については、給水人口の減少、節水機器の普及、節水への意識向上等により使用水量が減少しており、全国平均及び類似団体平均と比較して低い状況にあります。
　また、⑧有収率については、全国平均及び類似団体平均と比較して低い状況にあるため漏水調査を継続定期に行い修繕し、有収率低下の抑制に努めながら管路の更新を進めていきます。
　施設・管路の更新、維持には多額の費用が必要となるため、経営の効率化等により経費の削減を図り、料金改定も含め老朽化施設の有用性を検討し経営健全化に取り組んでいく必要があります。</t>
    <rPh sb="1" eb="3">
      <t>レイワ</t>
    </rPh>
    <rPh sb="4" eb="6">
      <t>ネンド</t>
    </rPh>
    <rPh sb="7" eb="10">
      <t>アカビラシ</t>
    </rPh>
    <rPh sb="10" eb="12">
      <t>スイドウ</t>
    </rPh>
    <rPh sb="12" eb="14">
      <t>ジギョウ</t>
    </rPh>
    <rPh sb="21" eb="23">
      <t>ルイセキ</t>
    </rPh>
    <rPh sb="23" eb="25">
      <t>ケッソン</t>
    </rPh>
    <rPh sb="25" eb="26">
      <t>キン</t>
    </rPh>
    <rPh sb="26" eb="28">
      <t>ヒリツ</t>
    </rPh>
    <rPh sb="29" eb="31">
      <t>ルイセキ</t>
    </rPh>
    <rPh sb="31" eb="33">
      <t>ケッソン</t>
    </rPh>
    <rPh sb="33" eb="34">
      <t>キン</t>
    </rPh>
    <rPh sb="35" eb="37">
      <t>ハッセイ</t>
    </rPh>
    <rPh sb="51" eb="53">
      <t>リュウドウ</t>
    </rPh>
    <rPh sb="53" eb="55">
      <t>ヒリツ</t>
    </rPh>
    <rPh sb="56" eb="58">
      <t>タンキ</t>
    </rPh>
    <rPh sb="58" eb="60">
      <t>サイム</t>
    </rPh>
    <rPh sb="61" eb="62">
      <t>タイ</t>
    </rPh>
    <rPh sb="64" eb="66">
      <t>ヒリツ</t>
    </rPh>
    <rPh sb="73" eb="74">
      <t>コ</t>
    </rPh>
    <rPh sb="82" eb="84">
      <t>ケンゼン</t>
    </rPh>
    <rPh sb="95" eb="97">
      <t>イッポウ</t>
    </rPh>
    <rPh sb="99" eb="102">
      <t>タンネンド</t>
    </rPh>
    <rPh sb="102" eb="104">
      <t>シュウシ</t>
    </rPh>
    <rPh sb="105" eb="107">
      <t>クロジ</t>
    </rPh>
    <rPh sb="113" eb="114">
      <t>シメ</t>
    </rPh>
    <rPh sb="115" eb="117">
      <t>ケイジョウ</t>
    </rPh>
    <rPh sb="117" eb="119">
      <t>シュウシ</t>
    </rPh>
    <rPh sb="119" eb="121">
      <t>ヒリツ</t>
    </rPh>
    <rPh sb="121" eb="122">
      <t>オヨ</t>
    </rPh>
    <rPh sb="124" eb="126">
      <t>リョウキン</t>
    </rPh>
    <rPh sb="126" eb="128">
      <t>カイシュウ</t>
    </rPh>
    <rPh sb="128" eb="129">
      <t>リツ</t>
    </rPh>
    <rPh sb="139" eb="141">
      <t>シタマワ</t>
    </rPh>
    <rPh sb="150" eb="152">
      <t>ヒヨウ</t>
    </rPh>
    <rPh sb="153" eb="155">
      <t>サクゲン</t>
    </rPh>
    <rPh sb="156" eb="158">
      <t>ザイゲン</t>
    </rPh>
    <rPh sb="158" eb="160">
      <t>カクホ</t>
    </rPh>
    <rPh sb="161" eb="164">
      <t>ダトウセイ</t>
    </rPh>
    <rPh sb="165" eb="167">
      <t>ケントウ</t>
    </rPh>
    <rPh sb="171" eb="173">
      <t>ヒツヨウ</t>
    </rPh>
    <rPh sb="182" eb="184">
      <t>シセツ</t>
    </rPh>
    <rPh sb="184" eb="186">
      <t>リヨウ</t>
    </rPh>
    <rPh sb="186" eb="187">
      <t>リツ</t>
    </rPh>
    <rPh sb="193" eb="195">
      <t>キュウスイ</t>
    </rPh>
    <rPh sb="195" eb="197">
      <t>ジンコウ</t>
    </rPh>
    <rPh sb="198" eb="200">
      <t>ゲンショウ</t>
    </rPh>
    <rPh sb="201" eb="203">
      <t>セッスイ</t>
    </rPh>
    <rPh sb="203" eb="205">
      <t>キキ</t>
    </rPh>
    <rPh sb="206" eb="208">
      <t>フキュウ</t>
    </rPh>
    <rPh sb="209" eb="211">
      <t>セッスイ</t>
    </rPh>
    <rPh sb="213" eb="215">
      <t>イシキ</t>
    </rPh>
    <rPh sb="215" eb="217">
      <t>コウジョウ</t>
    </rPh>
    <rPh sb="217" eb="218">
      <t>トウ</t>
    </rPh>
    <rPh sb="221" eb="223">
      <t>シヨウ</t>
    </rPh>
    <rPh sb="223" eb="225">
      <t>スイリョウ</t>
    </rPh>
    <rPh sb="226" eb="228">
      <t>ゲンショウ</t>
    </rPh>
    <rPh sb="233" eb="235">
      <t>ゼンコク</t>
    </rPh>
    <rPh sb="235" eb="237">
      <t>ヘイキン</t>
    </rPh>
    <rPh sb="237" eb="238">
      <t>オヨ</t>
    </rPh>
    <rPh sb="239" eb="241">
      <t>ルイジ</t>
    </rPh>
    <rPh sb="241" eb="243">
      <t>ダンタイ</t>
    </rPh>
    <rPh sb="243" eb="245">
      <t>ヘイキン</t>
    </rPh>
    <rPh sb="246" eb="248">
      <t>ヒカク</t>
    </rPh>
    <rPh sb="250" eb="251">
      <t>ヒク</t>
    </rPh>
    <rPh sb="252" eb="254">
      <t>ジョウキョウ</t>
    </rPh>
    <rPh sb="266" eb="269">
      <t>ユウシュウリツ</t>
    </rPh>
    <rPh sb="275" eb="277">
      <t>ゼンコク</t>
    </rPh>
    <rPh sb="277" eb="279">
      <t>ヘイキン</t>
    </rPh>
    <rPh sb="279" eb="280">
      <t>オヨ</t>
    </rPh>
    <rPh sb="281" eb="283">
      <t>ルイジ</t>
    </rPh>
    <rPh sb="283" eb="285">
      <t>ダンタイ</t>
    </rPh>
    <rPh sb="285" eb="287">
      <t>ヘイキン</t>
    </rPh>
    <rPh sb="288" eb="290">
      <t>ヒカク</t>
    </rPh>
    <rPh sb="292" eb="293">
      <t>ヒク</t>
    </rPh>
    <rPh sb="294" eb="296">
      <t>ジョウキョウ</t>
    </rPh>
    <rPh sb="301" eb="303">
      <t>ロウスイ</t>
    </rPh>
    <rPh sb="303" eb="305">
      <t>チョウサ</t>
    </rPh>
    <rPh sb="306" eb="308">
      <t>ケイゾク</t>
    </rPh>
    <rPh sb="308" eb="310">
      <t>テイキ</t>
    </rPh>
    <rPh sb="311" eb="312">
      <t>オコナ</t>
    </rPh>
    <rPh sb="313" eb="315">
      <t>シュウゼン</t>
    </rPh>
    <rPh sb="317" eb="320">
      <t>ユウシュウリツ</t>
    </rPh>
    <rPh sb="320" eb="322">
      <t>テイカ</t>
    </rPh>
    <rPh sb="323" eb="325">
      <t>ヨクセイ</t>
    </rPh>
    <rPh sb="326" eb="327">
      <t>ツト</t>
    </rPh>
    <rPh sb="331" eb="333">
      <t>カンロ</t>
    </rPh>
    <rPh sb="334" eb="336">
      <t>コウシン</t>
    </rPh>
    <rPh sb="337" eb="338">
      <t>スス</t>
    </rPh>
    <rPh sb="347" eb="349">
      <t>シセツ</t>
    </rPh>
    <rPh sb="350" eb="352">
      <t>カンロ</t>
    </rPh>
    <rPh sb="353" eb="355">
      <t>コウシン</t>
    </rPh>
    <rPh sb="356" eb="358">
      <t>イジ</t>
    </rPh>
    <rPh sb="360" eb="362">
      <t>タガク</t>
    </rPh>
    <rPh sb="363" eb="365">
      <t>ヒヨウ</t>
    </rPh>
    <rPh sb="366" eb="368">
      <t>ヒツヨウ</t>
    </rPh>
    <rPh sb="374" eb="376">
      <t>ケイエイ</t>
    </rPh>
    <rPh sb="377" eb="380">
      <t>コウリツカ</t>
    </rPh>
    <rPh sb="380" eb="381">
      <t>トウ</t>
    </rPh>
    <rPh sb="384" eb="386">
      <t>ケイヒ</t>
    </rPh>
    <rPh sb="387" eb="389">
      <t>サクゲン</t>
    </rPh>
    <rPh sb="390" eb="391">
      <t>ハカ</t>
    </rPh>
    <rPh sb="393" eb="395">
      <t>リョウキン</t>
    </rPh>
    <rPh sb="395" eb="397">
      <t>カイテイ</t>
    </rPh>
    <rPh sb="398" eb="399">
      <t>フク</t>
    </rPh>
    <rPh sb="400" eb="403">
      <t>ロウキュウカ</t>
    </rPh>
    <rPh sb="403" eb="405">
      <t>シセツ</t>
    </rPh>
    <rPh sb="406" eb="409">
      <t>ユウヨウセイ</t>
    </rPh>
    <rPh sb="410" eb="412">
      <t>ケントウ</t>
    </rPh>
    <rPh sb="413" eb="415">
      <t>ケイエイ</t>
    </rPh>
    <rPh sb="415" eb="418">
      <t>ケンゼンカ</t>
    </rPh>
    <rPh sb="419" eb="420">
      <t>ト</t>
    </rPh>
    <rPh sb="421" eb="422">
      <t>ク</t>
    </rPh>
    <rPh sb="426" eb="4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</si>
</sst>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1.03</c:v>
                </c:pt>
                <c:pt idx="1">
                  <c:v>1.05</c:v>
                </c:pt>
                <c:pt idx="2">
                  <c:v>0.76</c:v>
                </c:pt>
                <c:pt idx="3">
                  <c:v>0.77</c:v>
                </c:pt>
                <c:pt idx="4">
                  <c:v>0.75</c:v>
                </c:pt>
              </c:numCache>
            </c:numRef>
          </c:val>
          <c:extLst>
            <c:ext xmlns:c16="http://schemas.microsoft.com/office/drawing/2014/chart" uri="{C3380CC4-5D6E-409C-BE32-E72D297353CC}">
              <c16:uniqueId val="{00000000-9F43-4711-8486-F0748E5344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F43-4711-8486-F0748E5344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43.69</c:v>
                </c:pt>
                <c:pt idx="1">
                  <c:v>43.25</c:v>
                </c:pt>
                <c:pt idx="2">
                  <c:v>42.7</c:v>
                </c:pt>
                <c:pt idx="3">
                  <c:v>42.85</c:v>
                </c:pt>
                <c:pt idx="4">
                  <c:v>42.52</c:v>
                </c:pt>
              </c:numCache>
            </c:numRef>
          </c:val>
          <c:extLst>
            <c:ext xmlns:c16="http://schemas.microsoft.com/office/drawing/2014/chart" uri="{C3380CC4-5D6E-409C-BE32-E72D297353CC}">
              <c16:uniqueId val="{00000000-24C3-4674-93FC-6704962586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4C3-4674-93FC-6704962586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73.430000000000007</c:v>
                </c:pt>
                <c:pt idx="1">
                  <c:v>73.3</c:v>
                </c:pt>
                <c:pt idx="2">
                  <c:v>73.67</c:v>
                </c:pt>
                <c:pt idx="3">
                  <c:v>71.11</c:v>
                </c:pt>
                <c:pt idx="4">
                  <c:v>69.42</c:v>
                </c:pt>
              </c:numCache>
            </c:numRef>
          </c:val>
          <c:extLst>
            <c:ext xmlns:c16="http://schemas.microsoft.com/office/drawing/2014/chart" uri="{C3380CC4-5D6E-409C-BE32-E72D297353CC}">
              <c16:uniqueId val="{00000000-A2BB-4823-8770-37936092F94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A2BB-4823-8770-37936092F94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113.06</c:v>
                </c:pt>
                <c:pt idx="1">
                  <c:v>107.54</c:v>
                </c:pt>
                <c:pt idx="2">
                  <c:v>106.1</c:v>
                </c:pt>
                <c:pt idx="3">
                  <c:v>102.59</c:v>
                </c:pt>
                <c:pt idx="4">
                  <c:v>95.37</c:v>
                </c:pt>
              </c:numCache>
            </c:numRef>
          </c:val>
          <c:extLst>
            <c:ext xmlns:c16="http://schemas.microsoft.com/office/drawing/2014/chart" uri="{C3380CC4-5D6E-409C-BE32-E72D297353CC}">
              <c16:uniqueId val="{00000000-5BF2-457E-A1D3-6516E07E90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5BF2-457E-A1D3-6516E07E90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58.31</c:v>
                </c:pt>
                <c:pt idx="1">
                  <c:v>58.71</c:v>
                </c:pt>
                <c:pt idx="2">
                  <c:v>56.78</c:v>
                </c:pt>
                <c:pt idx="3">
                  <c:v>57.63</c:v>
                </c:pt>
                <c:pt idx="4">
                  <c:v>58.35</c:v>
                </c:pt>
              </c:numCache>
            </c:numRef>
          </c:val>
          <c:extLst>
            <c:ext xmlns:c16="http://schemas.microsoft.com/office/drawing/2014/chart" uri="{C3380CC4-5D6E-409C-BE32-E72D297353CC}">
              <c16:uniqueId val="{00000000-B43B-4C0A-A53B-3047D1AF1B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B43B-4C0A-A53B-3047D1AF1B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47.15</c:v>
                </c:pt>
                <c:pt idx="1">
                  <c:v>49.42</c:v>
                </c:pt>
                <c:pt idx="2">
                  <c:v>51.78</c:v>
                </c:pt>
                <c:pt idx="3">
                  <c:v>52.68</c:v>
                </c:pt>
                <c:pt idx="4">
                  <c:v>50.91</c:v>
                </c:pt>
              </c:numCache>
            </c:numRef>
          </c:val>
          <c:extLst>
            <c:ext xmlns:c16="http://schemas.microsoft.com/office/drawing/2014/chart" uri="{C3380CC4-5D6E-409C-BE32-E72D297353CC}">
              <c16:uniqueId val="{00000000-ECF0-4594-878B-3F5B9276EA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CF0-4594-878B-3F5B9276EA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A0-4AAB-8701-9711675782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24A0-4AAB-8701-9711675782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615.41999999999996</c:v>
                </c:pt>
                <c:pt idx="1">
                  <c:v>625.67999999999995</c:v>
                </c:pt>
                <c:pt idx="2">
                  <c:v>560.25</c:v>
                </c:pt>
                <c:pt idx="3">
                  <c:v>572.14</c:v>
                </c:pt>
                <c:pt idx="4">
                  <c:v>545.57000000000005</c:v>
                </c:pt>
              </c:numCache>
            </c:numRef>
          </c:val>
          <c:extLst>
            <c:ext xmlns:c16="http://schemas.microsoft.com/office/drawing/2014/chart" uri="{C3380CC4-5D6E-409C-BE32-E72D297353CC}">
              <c16:uniqueId val="{00000000-3685-4F89-9570-817AE0BFD0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3685-4F89-9570-817AE0BFD0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450.44</c:v>
                </c:pt>
                <c:pt idx="1">
                  <c:v>452.81</c:v>
                </c:pt>
                <c:pt idx="2">
                  <c:v>513.80999999999995</c:v>
                </c:pt>
                <c:pt idx="3">
                  <c:v>515.59</c:v>
                </c:pt>
                <c:pt idx="4">
                  <c:v>516.86</c:v>
                </c:pt>
              </c:numCache>
            </c:numRef>
          </c:val>
          <c:extLst>
            <c:ext xmlns:c16="http://schemas.microsoft.com/office/drawing/2014/chart" uri="{C3380CC4-5D6E-409C-BE32-E72D297353CC}">
              <c16:uniqueId val="{00000000-70C9-4631-9945-095543B680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70C9-4631-9945-095543B680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102.52</c:v>
                </c:pt>
                <c:pt idx="1">
                  <c:v>94.49</c:v>
                </c:pt>
                <c:pt idx="2">
                  <c:v>94.88</c:v>
                </c:pt>
                <c:pt idx="3">
                  <c:v>92.27</c:v>
                </c:pt>
                <c:pt idx="4">
                  <c:v>84.84</c:v>
                </c:pt>
              </c:numCache>
            </c:numRef>
          </c:val>
          <c:extLst>
            <c:ext xmlns:c16="http://schemas.microsoft.com/office/drawing/2014/chart" uri="{C3380CC4-5D6E-409C-BE32-E72D297353CC}">
              <c16:uniqueId val="{00000000-F9AC-4F4C-852D-EDFF00A9FD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F9AC-4F4C-852D-EDFF00A9FD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229.98</c:v>
                </c:pt>
                <c:pt idx="1">
                  <c:v>249.59</c:v>
                </c:pt>
                <c:pt idx="2">
                  <c:v>246.5</c:v>
                </c:pt>
                <c:pt idx="3">
                  <c:v>253.87</c:v>
                </c:pt>
                <c:pt idx="4">
                  <c:v>275.52999999999997</c:v>
                </c:pt>
              </c:numCache>
            </c:numRef>
          </c:val>
          <c:extLst>
            <c:ext xmlns:c16="http://schemas.microsoft.com/office/drawing/2014/chart" uri="{C3380CC4-5D6E-409C-BE32-E72D297353CC}">
              <c16:uniqueId val="{00000000-8746-4B42-B712-26678531BF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8746-4B42-B712-26678531BF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B9" sqref="BB9:BI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赤平市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9008</v>
      </c>
      <c r="AM8" s="59"/>
      <c r="AN8" s="59"/>
      <c r="AO8" s="59"/>
      <c r="AP8" s="59"/>
      <c r="AQ8" s="59"/>
      <c r="AR8" s="59"/>
      <c r="AS8" s="59"/>
      <c r="AT8" s="56">
        <f>データ!$S$6</f>
        <v>129.88</v>
      </c>
      <c r="AU8" s="57"/>
      <c r="AV8" s="57"/>
      <c r="AW8" s="57"/>
      <c r="AX8" s="57"/>
      <c r="AY8" s="57"/>
      <c r="AZ8" s="57"/>
      <c r="BA8" s="57"/>
      <c r="BB8" s="46">
        <f>データ!$T$6</f>
        <v>69.36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62.09</v>
      </c>
      <c r="J10" s="57"/>
      <c r="K10" s="57"/>
      <c r="L10" s="57"/>
      <c r="M10" s="57"/>
      <c r="N10" s="57"/>
      <c r="O10" s="58"/>
      <c r="P10" s="46">
        <f>データ!$P$6</f>
        <v>97.91</v>
      </c>
      <c r="Q10" s="46"/>
      <c r="R10" s="46"/>
      <c r="S10" s="46"/>
      <c r="T10" s="46"/>
      <c r="U10" s="46"/>
      <c r="V10" s="46"/>
      <c r="W10" s="59">
        <f>データ!$Q$6</f>
        <v>5321</v>
      </c>
      <c r="X10" s="59"/>
      <c r="Y10" s="59"/>
      <c r="Z10" s="59"/>
      <c r="AA10" s="59"/>
      <c r="AB10" s="59"/>
      <c r="AC10" s="59"/>
      <c r="AD10" s="2"/>
      <c r="AE10" s="2"/>
      <c r="AF10" s="2"/>
      <c r="AG10" s="2"/>
      <c r="AH10" s="2"/>
      <c r="AI10" s="2"/>
      <c r="AJ10" s="2"/>
      <c r="AK10" s="2"/>
      <c r="AL10" s="59">
        <f>データ!$U$6</f>
        <v>8730</v>
      </c>
      <c r="AM10" s="59"/>
      <c r="AN10" s="59"/>
      <c r="AO10" s="59"/>
      <c r="AP10" s="59"/>
      <c r="AQ10" s="59"/>
      <c r="AR10" s="59"/>
      <c r="AS10" s="59"/>
      <c r="AT10" s="56">
        <f>データ!$V$6</f>
        <v>17.260000000000002</v>
      </c>
      <c r="AU10" s="57"/>
      <c r="AV10" s="57"/>
      <c r="AW10" s="57"/>
      <c r="AX10" s="57"/>
      <c r="AY10" s="57"/>
      <c r="AZ10" s="57"/>
      <c r="BA10" s="57"/>
      <c r="BB10" s="46">
        <f>データ!$W$6</f>
        <v>505.79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Iw9euY2ENjwq2l85+utEEeLhxmkQ8Jg0BEIV6IJA3AcWIJ1D1vZ5rV0TLa4mceV9Q82y9A8ILw3uwkTIXb7Sg==" saltValue="C69Hquh9JOQX/nrjqlVD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12181</v>
      </c>
      <c r="D6" s="20">
        <f t="shared" si="3"/>
        <v>46</v>
      </c>
      <c r="E6" s="20">
        <f t="shared" si="3"/>
        <v>1</v>
      </c>
      <c r="F6" s="20">
        <f t="shared" si="3"/>
        <v>0</v>
      </c>
      <c r="G6" s="20">
        <f t="shared" si="3"/>
        <v>1</v>
      </c>
      <c r="H6" s="20" t="str">
        <f t="shared" si="3"/>
        <v>北海道　赤平市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62.09</v>
      </c>
      <c r="P6" s="21">
        <f t="shared" si="3"/>
        <v>97.91</v>
      </c>
      <c r="Q6" s="21">
        <f t="shared" si="3"/>
        <v>5321</v>
      </c>
      <c r="R6" s="21">
        <f t="shared" si="3"/>
        <v>9008</v>
      </c>
      <c r="S6" s="21">
        <f t="shared" si="3"/>
        <v>129.88</v>
      </c>
      <c r="T6" s="21">
        <f t="shared" si="3"/>
        <v>69.36</v>
      </c>
      <c r="U6" s="21">
        <f t="shared" si="3"/>
        <v>8730</v>
      </c>
      <c r="V6" s="21">
        <f t="shared" si="3"/>
        <v>17.260000000000002</v>
      </c>
      <c r="W6" s="21">
        <f t="shared" si="3"/>
        <v>505.79</v>
      </c>
      <c r="X6" s="22">
        <f>IF(X7="",NA(),X7)</f>
        <v>113.06</v>
      </c>
      <c r="Y6" s="22">
        <f t="shared" ref="Y6:AG6" si="4">IF(Y7="",NA(),Y7)</f>
        <v>107.54</v>
      </c>
      <c r="Z6" s="22">
        <f t="shared" si="4"/>
        <v>106.1</v>
      </c>
      <c r="AA6" s="22">
        <f t="shared" si="4"/>
        <v>102.59</v>
      </c>
      <c r="AB6" s="22">
        <f t="shared" si="4"/>
        <v>95.37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615.41999999999996</v>
      </c>
      <c r="AU6" s="22">
        <f t="shared" ref="AU6:BC6" si="6">IF(AU7="",NA(),AU7)</f>
        <v>625.67999999999995</v>
      </c>
      <c r="AV6" s="22">
        <f t="shared" si="6"/>
        <v>560.25</v>
      </c>
      <c r="AW6" s="22">
        <f t="shared" si="6"/>
        <v>572.14</v>
      </c>
      <c r="AX6" s="22">
        <f t="shared" si="6"/>
        <v>545.57000000000005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450.44</v>
      </c>
      <c r="BF6" s="22">
        <f t="shared" ref="BF6:BN6" si="7">IF(BF7="",NA(),BF7)</f>
        <v>452.81</v>
      </c>
      <c r="BG6" s="22">
        <f t="shared" si="7"/>
        <v>513.80999999999995</v>
      </c>
      <c r="BH6" s="22">
        <f t="shared" si="7"/>
        <v>515.59</v>
      </c>
      <c r="BI6" s="22">
        <f t="shared" si="7"/>
        <v>516.86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102.52</v>
      </c>
      <c r="BQ6" s="22">
        <f t="shared" ref="BQ6:BY6" si="8">IF(BQ7="",NA(),BQ7)</f>
        <v>94.49</v>
      </c>
      <c r="BR6" s="22">
        <f t="shared" si="8"/>
        <v>94.88</v>
      </c>
      <c r="BS6" s="22">
        <f t="shared" si="8"/>
        <v>92.27</v>
      </c>
      <c r="BT6" s="22">
        <f t="shared" si="8"/>
        <v>84.84</v>
      </c>
      <c r="BU6" s="22">
        <f t="shared" si="8"/>
        <v>84.77</v>
      </c>
      <c r="BV6" s="22">
        <f t="shared" si="8"/>
        <v>87.11</v>
      </c>
      <c r="BW6" s="22">
        <f t="shared" si="8"/>
        <v>82.78</v>
      </c>
      <c r="BX6" s="22">
        <f t="shared" si="8"/>
        <v>84.82</v>
      </c>
      <c r="BY6" s="22">
        <f t="shared" si="8"/>
        <v>82.29</v>
      </c>
      <c r="BZ6" s="21" t="str">
        <f>IF(BZ7="","",IF(BZ7="-","【-】","【"&amp;SUBSTITUTE(TEXT(BZ7,"#,##0.00"),"-","△")&amp;"】"))</f>
        <v>【97.47】</v>
      </c>
      <c r="CA6" s="22">
        <f>IF(CA7="",NA(),CA7)</f>
        <v>229.98</v>
      </c>
      <c r="CB6" s="22">
        <f t="shared" ref="CB6:CJ6" si="9">IF(CB7="",NA(),CB7)</f>
        <v>249.59</v>
      </c>
      <c r="CC6" s="22">
        <f t="shared" si="9"/>
        <v>246.5</v>
      </c>
      <c r="CD6" s="22">
        <f t="shared" si="9"/>
        <v>253.87</v>
      </c>
      <c r="CE6" s="22">
        <f t="shared" si="9"/>
        <v>275.52999999999997</v>
      </c>
      <c r="CF6" s="22">
        <f t="shared" si="9"/>
        <v>227.27</v>
      </c>
      <c r="CG6" s="22">
        <f t="shared" si="9"/>
        <v>223.98</v>
      </c>
      <c r="CH6" s="22">
        <f t="shared" si="9"/>
        <v>225.09</v>
      </c>
      <c r="CI6" s="22">
        <f t="shared" si="9"/>
        <v>224.82</v>
      </c>
      <c r="CJ6" s="22">
        <f t="shared" si="9"/>
        <v>230.85</v>
      </c>
      <c r="CK6" s="21" t="str">
        <f>IF(CK7="","",IF(CK7="-","【-】","【"&amp;SUBSTITUTE(TEXT(CK7,"#,##0.00"),"-","△")&amp;"】"))</f>
        <v>【174.75】</v>
      </c>
      <c r="CL6" s="22">
        <f>IF(CL7="",NA(),CL7)</f>
        <v>43.69</v>
      </c>
      <c r="CM6" s="22">
        <f t="shared" ref="CM6:CU6" si="10">IF(CM7="",NA(),CM7)</f>
        <v>43.25</v>
      </c>
      <c r="CN6" s="22">
        <f t="shared" si="10"/>
        <v>42.7</v>
      </c>
      <c r="CO6" s="22">
        <f t="shared" si="10"/>
        <v>42.85</v>
      </c>
      <c r="CP6" s="22">
        <f t="shared" si="10"/>
        <v>42.52</v>
      </c>
      <c r="CQ6" s="22">
        <f t="shared" si="10"/>
        <v>50.29</v>
      </c>
      <c r="CR6" s="22">
        <f t="shared" si="10"/>
        <v>49.64</v>
      </c>
      <c r="CS6" s="22">
        <f t="shared" si="10"/>
        <v>49.38</v>
      </c>
      <c r="CT6" s="22">
        <f t="shared" si="10"/>
        <v>50.09</v>
      </c>
      <c r="CU6" s="22">
        <f t="shared" si="10"/>
        <v>50.1</v>
      </c>
      <c r="CV6" s="21" t="str">
        <f>IF(CV7="","",IF(CV7="-","【-】","【"&amp;SUBSTITUTE(TEXT(CV7,"#,##0.00"),"-","△")&amp;"】"))</f>
        <v>【59.97】</v>
      </c>
      <c r="CW6" s="22">
        <f>IF(CW7="",NA(),CW7)</f>
        <v>73.430000000000007</v>
      </c>
      <c r="CX6" s="22">
        <f t="shared" ref="CX6:DF6" si="11">IF(CX7="",NA(),CX7)</f>
        <v>73.3</v>
      </c>
      <c r="CY6" s="22">
        <f t="shared" si="11"/>
        <v>73.67</v>
      </c>
      <c r="CZ6" s="22">
        <f t="shared" si="11"/>
        <v>71.11</v>
      </c>
      <c r="DA6" s="22">
        <f t="shared" si="11"/>
        <v>69.42</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58.31</v>
      </c>
      <c r="DI6" s="22">
        <f t="shared" ref="DI6:DQ6" si="12">IF(DI7="",NA(),DI7)</f>
        <v>58.71</v>
      </c>
      <c r="DJ6" s="22">
        <f t="shared" si="12"/>
        <v>56.78</v>
      </c>
      <c r="DK6" s="22">
        <f t="shared" si="12"/>
        <v>57.63</v>
      </c>
      <c r="DL6" s="22">
        <f t="shared" si="12"/>
        <v>58.35</v>
      </c>
      <c r="DM6" s="22">
        <f t="shared" si="12"/>
        <v>45.85</v>
      </c>
      <c r="DN6" s="22">
        <f t="shared" si="12"/>
        <v>47.31</v>
      </c>
      <c r="DO6" s="22">
        <f t="shared" si="12"/>
        <v>47.5</v>
      </c>
      <c r="DP6" s="22">
        <f t="shared" si="12"/>
        <v>48.41</v>
      </c>
      <c r="DQ6" s="22">
        <f t="shared" si="12"/>
        <v>50.02</v>
      </c>
      <c r="DR6" s="21" t="str">
        <f>IF(DR7="","",IF(DR7="-","【-】","【"&amp;SUBSTITUTE(TEXT(DR7,"#,##0.00"),"-","△")&amp;"】"))</f>
        <v>【51.51】</v>
      </c>
      <c r="DS6" s="22">
        <f>IF(DS7="",NA(),DS7)</f>
        <v>47.15</v>
      </c>
      <c r="DT6" s="22">
        <f t="shared" ref="DT6:EB6" si="13">IF(DT7="",NA(),DT7)</f>
        <v>49.42</v>
      </c>
      <c r="DU6" s="22">
        <f t="shared" si="13"/>
        <v>51.78</v>
      </c>
      <c r="DV6" s="22">
        <f t="shared" si="13"/>
        <v>52.68</v>
      </c>
      <c r="DW6" s="22">
        <f t="shared" si="13"/>
        <v>50.91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1.03</v>
      </c>
      <c r="EE6" s="22">
        <f t="shared" ref="EE6:EM6" si="14">IF(EE7="",NA(),EE7)</f>
        <v>1.05</v>
      </c>
      <c r="EF6" s="22">
        <f t="shared" si="14"/>
        <v>0.76</v>
      </c>
      <c r="EG6" s="22">
        <f t="shared" si="14"/>
        <v>0.77</v>
      </c>
      <c r="EH6" s="22">
        <f t="shared" si="14"/>
        <v>0.75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12181</v>
      </c>
      <c r="D7" s="24">
        <v>46</v>
      </c>
      <c r="E7" s="24">
        <v>1</v>
      </c>
      <c r="F7" s="24">
        <v>0</v>
      </c>
      <c r="G7" s="24">
        <v>1</v>
      </c>
      <c r="H7" s="24" t="s">
        <v>93</v>
      </c>
      <c r="I7" s="24" t="s">
        <v>94</v>
      </c>
      <c r="J7" s="24" t="s">
        <v>95</v>
      </c>
      <c r="K7" s="24" t="s">
        <v>96</v>
      </c>
      <c r="L7" s="24" t="s">
        <v>97</v>
      </c>
      <c r="M7" s="24" t="s">
        <v>98</v>
      </c>
      <c r="N7" s="25" t="s">
        <v>99</v>
      </c>
      <c r="O7" s="25">
        <v>62.09</v>
      </c>
      <c r="P7" s="25">
        <v>97.91</v>
      </c>
      <c r="Q7" s="25">
        <v>5321</v>
      </c>
      <c r="R7" s="25">
        <v>9008</v>
      </c>
      <c r="S7" s="25">
        <v>129.88</v>
      </c>
      <c r="T7" s="25">
        <v>69.36</v>
      </c>
      <c r="U7" s="25">
        <v>8730</v>
      </c>
      <c r="V7" s="25">
        <v>17.260000000000002</v>
      </c>
      <c r="W7" s="25">
        <v>505.79</v>
      </c>
      <c r="X7" s="25">
        <v>113.06</v>
      </c>
      <c r="Y7" s="25">
        <v>107.54</v>
      </c>
      <c r="Z7" s="25">
        <v>106.1</v>
      </c>
      <c r="AA7" s="25">
        <v>102.59</v>
      </c>
      <c r="AB7" s="25">
        <v>95.37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615.41999999999996</v>
      </c>
      <c r="AU7" s="25">
        <v>625.67999999999995</v>
      </c>
      <c r="AV7" s="25">
        <v>560.25</v>
      </c>
      <c r="AW7" s="25">
        <v>572.14</v>
      </c>
      <c r="AX7" s="25">
        <v>545.57000000000005</v>
      </c>
      <c r="AY7" s="25">
        <v>300.14</v>
      </c>
      <c r="AZ7" s="25">
        <v>301.04000000000002</v>
      </c>
      <c r="BA7" s="25">
        <v>305.08</v>
      </c>
      <c r="BB7" s="25">
        <v>305.33999999999997</v>
      </c>
      <c r="BC7" s="25">
        <v>310.01</v>
      </c>
      <c r="BD7" s="25">
        <v>252.29</v>
      </c>
      <c r="BE7" s="25">
        <v>450.44</v>
      </c>
      <c r="BF7" s="25">
        <v>452.81</v>
      </c>
      <c r="BG7" s="25">
        <v>513.80999999999995</v>
      </c>
      <c r="BH7" s="25">
        <v>515.59</v>
      </c>
      <c r="BI7" s="25">
        <v>516.86</v>
      </c>
      <c r="BJ7" s="25">
        <v>566.65</v>
      </c>
      <c r="BK7" s="25">
        <v>551.62</v>
      </c>
      <c r="BL7" s="25">
        <v>585.59</v>
      </c>
      <c r="BM7" s="25">
        <v>561.34</v>
      </c>
      <c r="BN7" s="25">
        <v>538.33000000000004</v>
      </c>
      <c r="BO7" s="25">
        <v>268.07</v>
      </c>
      <c r="BP7" s="25">
        <v>102.52</v>
      </c>
      <c r="BQ7" s="25">
        <v>94.49</v>
      </c>
      <c r="BR7" s="25">
        <v>94.88</v>
      </c>
      <c r="BS7" s="25">
        <v>92.27</v>
      </c>
      <c r="BT7" s="25">
        <v>84.84</v>
      </c>
      <c r="BU7" s="25">
        <v>84.77</v>
      </c>
      <c r="BV7" s="25">
        <v>87.11</v>
      </c>
      <c r="BW7" s="25">
        <v>82.78</v>
      </c>
      <c r="BX7" s="25">
        <v>84.82</v>
      </c>
      <c r="BY7" s="25">
        <v>82.29</v>
      </c>
      <c r="BZ7" s="25">
        <v>97.47</v>
      </c>
      <c r="CA7" s="25">
        <v>229.98</v>
      </c>
      <c r="CB7" s="25">
        <v>249.59</v>
      </c>
      <c r="CC7" s="25">
        <v>246.5</v>
      </c>
      <c r="CD7" s="25">
        <v>253.87</v>
      </c>
      <c r="CE7" s="25">
        <v>275.52999999999997</v>
      </c>
      <c r="CF7" s="25">
        <v>227.27</v>
      </c>
      <c r="CG7" s="25">
        <v>223.98</v>
      </c>
      <c r="CH7" s="25">
        <v>225.09</v>
      </c>
      <c r="CI7" s="25">
        <v>224.82</v>
      </c>
      <c r="CJ7" s="25">
        <v>230.85</v>
      </c>
      <c r="CK7" s="25">
        <v>174.75</v>
      </c>
      <c r="CL7" s="25">
        <v>43.69</v>
      </c>
      <c r="CM7" s="25">
        <v>43.25</v>
      </c>
      <c r="CN7" s="25">
        <v>42.7</v>
      </c>
      <c r="CO7" s="25">
        <v>42.85</v>
      </c>
      <c r="CP7" s="25">
        <v>42.52</v>
      </c>
      <c r="CQ7" s="25">
        <v>50.29</v>
      </c>
      <c r="CR7" s="25">
        <v>49.64</v>
      </c>
      <c r="CS7" s="25">
        <v>49.38</v>
      </c>
      <c r="CT7" s="25">
        <v>50.09</v>
      </c>
      <c r="CU7" s="25">
        <v>50.1</v>
      </c>
      <c r="CV7" s="25">
        <v>59.97</v>
      </c>
      <c r="CW7" s="25">
        <v>73.430000000000007</v>
      </c>
      <c r="CX7" s="25">
        <v>73.3</v>
      </c>
      <c r="CY7" s="25">
        <v>73.67</v>
      </c>
      <c r="CZ7" s="25">
        <v>71.11</v>
      </c>
      <c r="DA7" s="25">
        <v>69.42</v>
      </c>
      <c r="DB7" s="25">
        <v>77.73</v>
      </c>
      <c r="DC7" s="25">
        <v>78.09</v>
      </c>
      <c r="DD7" s="25">
        <v>78.010000000000005</v>
      </c>
      <c r="DE7" s="25">
        <v>77.599999999999994</v>
      </c>
      <c r="DF7" s="25">
        <v>77.3</v>
      </c>
      <c r="DG7" s="25">
        <v>89.76</v>
      </c>
      <c r="DH7" s="25">
        <v>58.31</v>
      </c>
      <c r="DI7" s="25">
        <v>58.71</v>
      </c>
      <c r="DJ7" s="25">
        <v>56.78</v>
      </c>
      <c r="DK7" s="25">
        <v>57.63</v>
      </c>
      <c r="DL7" s="25">
        <v>58.35</v>
      </c>
      <c r="DM7" s="25">
        <v>45.85</v>
      </c>
      <c r="DN7" s="25">
        <v>47.31</v>
      </c>
      <c r="DO7" s="25">
        <v>47.5</v>
      </c>
      <c r="DP7" s="25">
        <v>48.41</v>
      </c>
      <c r="DQ7" s="25">
        <v>50.02</v>
      </c>
      <c r="DR7" s="25">
        <v>51.51</v>
      </c>
      <c r="DS7" s="25">
        <v>47.15</v>
      </c>
      <c r="DT7" s="25">
        <v>49.42</v>
      </c>
      <c r="DU7" s="25">
        <v>51.78</v>
      </c>
      <c r="DV7" s="25">
        <v>52.68</v>
      </c>
      <c r="DW7" s="25">
        <v>50.91</v>
      </c>
      <c r="DX7" s="25">
        <v>14.13</v>
      </c>
      <c r="DY7" s="25">
        <v>16.77</v>
      </c>
      <c r="DZ7" s="25">
        <v>17.399999999999999</v>
      </c>
      <c r="EA7" s="25">
        <v>18.64</v>
      </c>
      <c r="EB7" s="25">
        <v>19.510000000000002</v>
      </c>
      <c r="EC7" s="25">
        <v>23.75</v>
      </c>
      <c r="ED7" s="25">
        <v>1.03</v>
      </c>
      <c r="EE7" s="25">
        <v>1.05</v>
      </c>
      <c r="EF7" s="25">
        <v>0.76</v>
      </c>
      <c r="EG7" s="25">
        <v>0.77</v>
      </c>
      <c r="EH7" s="25">
        <v>0.75</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cp:lastPrinted>2024-01-22T06:30:16Z</cp:lastPrinted>
  <dcterms:created xsi:type="dcterms:W3CDTF">2023-12-05T00:46:38Z</dcterms:created>
  <dcterms:modified xsi:type="dcterms:W3CDTF">2024-01-22T06:32:42Z</dcterms:modified>
  <cp:category/>
</cp:coreProperties>
</file>