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Z:\管理係New!\11 水道\経営比較分析表\令和２年度\"/>
    </mc:Choice>
  </mc:AlternateContent>
  <xr:revisionPtr revIDLastSave="0" documentId="13_ncr:1_{EAC20667-04CA-4B24-B417-6DA05A96FE6A}" xr6:coauthVersionLast="44" xr6:coauthVersionMax="44" xr10:uidLastSave="{00000000-0000-0000-0000-000000000000}"/>
  <workbookProtection workbookAlgorithmName="SHA-512" workbookHashValue="DtXmS7uY7XBKtBr4U0MAQnxNGY7wU484t84MiNl10BEc36k5TrV2lcMVA+ZQa3OHj7ecLgSzV5WkRx8vLPTCQw==" workbookSaltValue="I1/3TeCn7l2DOTetAz36G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W10" i="4" s="1"/>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F85" i="4"/>
  <c r="AL10" i="4"/>
  <c r="I10" i="4"/>
  <c r="B10" i="4"/>
  <c r="BB8" i="4"/>
  <c r="AT8" i="4"/>
  <c r="AL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<sst xmlns="http://schemas.openxmlformats.org/spreadsheetml/2006/main" count="228" uniqueCount="114">
  <si>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</si>
  <si>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</si>
  <si>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</si>
  <si>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</si>
  <si>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</si>
  <si>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</si>
  <si>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</si>
  <si>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</si>
  <si>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</si>
  <si>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</si>
  <si>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</si>
  <si>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</si>
  <si>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</si>
  <si>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</si>
  <si>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</si>
  <si>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</si>
  <si>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</si>
  <si>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</si>
  <si>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</si>
  <si>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</si>
  <si>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</si>
  <si>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</si>
  <si>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</si>
  <si>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</si>
  <si>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</si>
  <si>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</si>
  <si>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</si>
  <si>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</si>
  <si>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</si>
  <si>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</si>
  <si>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</si>
  <si>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</si>
  <si>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</si>
  <si>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</si>
  <si>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</si>
  <si>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</si>
  <si>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</si>
  <si>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</si>
  <si>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</si>
  <si>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</si>
  <si>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</si>
  <si>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</si>
  <si>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</si>
  <si>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</si>
  <si>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</si>
  <si>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</si>
  <si>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</si>
  <si>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</si>
  <si>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</si>
  <si>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</si>
  <si>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</si>
  <si>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</si>
  <si>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</si>
  <si>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</si>
  <si>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</si>
  <si>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</si>
  <si>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</si>
  <si>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</si>
  <si>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</si>
  <si>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</si>
  <si>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</si>
  <si>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</si>
  <si>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</si>
  <si>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</si>
  <si>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</si>
  <si>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</si>
  <si>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</si>
  <si>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</si>
  <si>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</si>
  <si>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</si>
  <si>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</si>
  <si>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</si>
  <si>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</si>
  <si>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</si>
  <si>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</si>
  <si>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</si>
  <si>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</si>
  <si>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</si>
  <si>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</si>
  <si>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</si>
  <si>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</si>
  <si>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</si>
  <si>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</si>
  <si>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</si>
  <si>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</si>
  <si>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</si>
  <si>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</si>
  <si>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</si>
  <si>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</si>
  <si>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</si>
  <si>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</si>
  <si>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</si>
  <si>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</si>
  <si>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赤平市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</si>
  <si>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</si>
  <si>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</si>
  <si>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</si>
  <si>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</si>
  <si>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</si>
  <si>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</si>
  <si>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</si>
  <si>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</si>
  <si>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</si>
  <si>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</si>
  <si>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</si>
  <si>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</si>
  <si>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</si>
  <si>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</si>
  <si>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</si>
  <si>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</si>
  <si>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</si>
  <si>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赤平市の水道施設は、昭和50年代以前に建設されているものが多く、老朽化が進んでいる状況です。　　　　　　　　　
  ②管路経年化率（法定耐用年数を超えた管路延長）で示されるように、全国及び類似団体平均より高い状況となっています。　　　　　　　　　　　　　　　　　　　　　　　
  ③管路更新率は全国及び類似団体平均より高い状況となっています。　　　　　　　　　　　　　　　　　　　　　　
  今後も老朽化した施設・管路について老朽化に起因する事故の防止をおこない点検や補修履歴を含め、水道施設の適切かつ効率的な更新を計画的に進めていきます。</t>
    <rPh sb="1" eb="4">
      <t>アカビラシ</t>
    </rPh>
    <rPh sb="5" eb="7">
      <t>スイドウ</t>
    </rPh>
    <rPh sb="7" eb="9">
      <t>シセツ</t>
    </rPh>
    <rPh sb="11" eb="13">
      <t>ショウワ</t>
    </rPh>
    <rPh sb="15" eb="17">
      <t>ネンダイ</t>
    </rPh>
    <rPh sb="17" eb="19">
      <t>イゼン</t>
    </rPh>
    <rPh sb="20" eb="22">
      <t>ケンセツ</t>
    </rPh>
    <rPh sb="30" eb="31">
      <t>オオ</t>
    </rPh>
    <rPh sb="33" eb="36">
      <t>ロウキュウカ</t>
    </rPh>
    <rPh sb="37" eb="38">
      <t>スス</t>
    </rPh>
    <rPh sb="42" eb="44">
      <t>ジョウキョウ</t>
    </rPh>
    <rPh sb="60" eb="62">
      <t>カンロ</t>
    </rPh>
    <rPh sb="62" eb="65">
      <t>ケイネンカ</t>
    </rPh>
    <rPh sb="65" eb="66">
      <t>リツ</t>
    </rPh>
    <rPh sb="67" eb="69">
      <t>ホウテイ</t>
    </rPh>
    <rPh sb="69" eb="71">
      <t>タイヨウ</t>
    </rPh>
    <rPh sb="71" eb="73">
      <t>ネンスウ</t>
    </rPh>
    <rPh sb="74" eb="75">
      <t>コ</t>
    </rPh>
    <rPh sb="77" eb="79">
      <t>カンロ</t>
    </rPh>
    <rPh sb="79" eb="81">
      <t>エンチョウ</t>
    </rPh>
    <rPh sb="83" eb="84">
      <t>シメ</t>
    </rPh>
    <rPh sb="91" eb="93">
      <t>ゼンコク</t>
    </rPh>
    <rPh sb="93" eb="94">
      <t>オヨ</t>
    </rPh>
    <rPh sb="95" eb="97">
      <t>ルイジ</t>
    </rPh>
    <rPh sb="97" eb="99">
      <t>ダンタイ</t>
    </rPh>
    <rPh sb="99" eb="101">
      <t>ヘイキン</t>
    </rPh>
    <rPh sb="103" eb="104">
      <t>タカ</t>
    </rPh>
    <rPh sb="105" eb="107">
      <t>ジョウキョウ</t>
    </rPh>
    <rPh sb="142" eb="144">
      <t>カンロ</t>
    </rPh>
    <rPh sb="144" eb="146">
      <t>コウシン</t>
    </rPh>
    <rPh sb="146" eb="147">
      <t>リツ</t>
    </rPh>
    <rPh sb="148" eb="150">
      <t>ゼンコク</t>
    </rPh>
    <rPh sb="150" eb="151">
      <t>オヨ</t>
    </rPh>
    <rPh sb="152" eb="154">
      <t>ルイジ</t>
    </rPh>
    <rPh sb="154" eb="156">
      <t>ダンタイ</t>
    </rPh>
    <rPh sb="156" eb="158">
      <t>ヘイキン</t>
    </rPh>
    <rPh sb="160" eb="161">
      <t>タカ</t>
    </rPh>
    <rPh sb="162" eb="164">
      <t>ジョウキョウ</t>
    </rPh>
    <rPh sb="197" eb="199">
      <t>コンゴ</t>
    </rPh>
    <rPh sb="200" eb="203">
      <t>ロウキュウカ</t>
    </rPh>
    <rPh sb="205" eb="207">
      <t>シセツ</t>
    </rPh>
    <rPh sb="208" eb="210">
      <t>カンロ</t>
    </rPh>
    <rPh sb="214" eb="217">
      <t>ロウキュウカ</t>
    </rPh>
    <rPh sb="218" eb="220">
      <t>キイン</t>
    </rPh>
    <rPh sb="222" eb="224">
      <t>ジコ</t>
    </rPh>
    <rPh sb="225" eb="227">
      <t>ボウシ</t>
    </rPh>
    <rPh sb="232" eb="234">
      <t>テンケン</t>
    </rPh>
    <rPh sb="235" eb="237">
      <t>ホシュウ</t>
    </rPh>
    <rPh sb="237" eb="239">
      <t>リレキ</t>
    </rPh>
    <rPh sb="240" eb="241">
      <t>フク</t>
    </rPh>
    <rPh sb="243" eb="245">
      <t>スイドウ</t>
    </rPh>
    <rPh sb="245" eb="247">
      <t>シセツ</t>
    </rPh>
    <rPh sb="248" eb="250">
      <t>テキセツ</t>
    </rPh>
    <rPh sb="252" eb="255">
      <t>コウリツテキ</t>
    </rPh>
    <rPh sb="256" eb="258">
      <t>コウシン</t>
    </rPh>
    <rPh sb="259" eb="262">
      <t>ケイカクテキ</t>
    </rPh>
    <rPh sb="263" eb="264">
      <t>スス</t>
    </rPh>
    <phoneticPr fontId="4"/>
  </si>
  <si>
    <t>　水道事業に置かれている現状は、人口減少に伴う料金収入の減少、施設及び管路の老朽化など取り巻く環境は厳しい状況にあります。　　　　　　　　　　　　　　　　　　　
  この厳しい環境の中、令和2年度に実施するアセットマネジメント・経営戦略の策定により中長期的にな視点に立った施設及び管路更新需要と、水道料金改定を含む財政収支の分析等を行い実施し、引き続き、健全かつ安定的な経営が図れるように努めてまいります。</t>
    <rPh sb="1" eb="3">
      <t>スイドウ</t>
    </rPh>
    <rPh sb="3" eb="5">
      <t>ジギョウ</t>
    </rPh>
    <rPh sb="6" eb="7">
      <t>オ</t>
    </rPh>
    <rPh sb="12" eb="14">
      <t>ゲンジョウ</t>
    </rPh>
    <rPh sb="16" eb="18">
      <t>ジンコウ</t>
    </rPh>
    <rPh sb="18" eb="20">
      <t>ゲンショウ</t>
    </rPh>
    <rPh sb="21" eb="22">
      <t>トモナ</t>
    </rPh>
    <rPh sb="23" eb="25">
      <t>リョウキン</t>
    </rPh>
    <rPh sb="25" eb="27">
      <t>シュウニュウ</t>
    </rPh>
    <rPh sb="28" eb="30">
      <t>ゲンショウ</t>
    </rPh>
    <rPh sb="31" eb="33">
      <t>シセツ</t>
    </rPh>
    <rPh sb="33" eb="34">
      <t>オヨ</t>
    </rPh>
    <rPh sb="35" eb="37">
      <t>カンロ</t>
    </rPh>
    <rPh sb="38" eb="41">
      <t>ロウキュウカ</t>
    </rPh>
    <rPh sb="43" eb="44">
      <t>ト</t>
    </rPh>
    <rPh sb="45" eb="46">
      <t>マ</t>
    </rPh>
    <rPh sb="47" eb="49">
      <t>カンキョウ</t>
    </rPh>
    <rPh sb="50" eb="51">
      <t>キビ</t>
    </rPh>
    <rPh sb="53" eb="55">
      <t>ジョウキョウ</t>
    </rPh>
    <rPh sb="85" eb="86">
      <t>キビ</t>
    </rPh>
    <rPh sb="88" eb="90">
      <t>カンキョウ</t>
    </rPh>
    <rPh sb="91" eb="92">
      <t>ナカ</t>
    </rPh>
    <rPh sb="93" eb="95">
      <t>レイワ</t>
    </rPh>
    <rPh sb="96" eb="98">
      <t>ネンド</t>
    </rPh>
    <rPh sb="99" eb="101">
      <t>ジッシ</t>
    </rPh>
    <rPh sb="114" eb="116">
      <t>ケイエイ</t>
    </rPh>
    <rPh sb="116" eb="118">
      <t>センリャク</t>
    </rPh>
    <rPh sb="119" eb="121">
      <t>サクテイ</t>
    </rPh>
    <rPh sb="124" eb="128">
      <t>チュウチョウキテキ</t>
    </rPh>
    <rPh sb="130" eb="132">
      <t>シテン</t>
    </rPh>
    <rPh sb="133" eb="134">
      <t>タ</t>
    </rPh>
    <rPh sb="136" eb="138">
      <t>シセツ</t>
    </rPh>
    <rPh sb="138" eb="139">
      <t>オヨ</t>
    </rPh>
    <rPh sb="140" eb="142">
      <t>カンロ</t>
    </rPh>
    <rPh sb="142" eb="144">
      <t>コウシン</t>
    </rPh>
    <rPh sb="144" eb="146">
      <t>ジュヨウ</t>
    </rPh>
    <rPh sb="148" eb="150">
      <t>スイドウ</t>
    </rPh>
    <rPh sb="150" eb="152">
      <t>リョウキン</t>
    </rPh>
    <rPh sb="152" eb="154">
      <t>カイテイ</t>
    </rPh>
    <rPh sb="155" eb="156">
      <t>フク</t>
    </rPh>
    <rPh sb="157" eb="159">
      <t>ザイセイ</t>
    </rPh>
    <rPh sb="159" eb="161">
      <t>シュウシ</t>
    </rPh>
    <rPh sb="162" eb="164">
      <t>ブンセキ</t>
    </rPh>
    <rPh sb="164" eb="165">
      <t>トウ</t>
    </rPh>
    <rPh sb="166" eb="167">
      <t>オコナ</t>
    </rPh>
    <rPh sb="168" eb="170">
      <t>ジッシ</t>
    </rPh>
    <rPh sb="172" eb="173">
      <t>ヒ</t>
    </rPh>
    <rPh sb="174" eb="175">
      <t>ツヅ</t>
    </rPh>
    <rPh sb="177" eb="179">
      <t>ケンゼン</t>
    </rPh>
    <rPh sb="181" eb="184">
      <t>アンテイテキ</t>
    </rPh>
    <rPh sb="185" eb="187">
      <t>ケイエイ</t>
    </rPh>
    <rPh sb="188" eb="189">
      <t>ハカ</t>
    </rPh>
    <rPh sb="194" eb="195">
      <t>ツト</t>
    </rPh>
    <phoneticPr fontId="4"/>
  </si>
  <si>
    <t>　令和元年度の赤平市水道事業については、①経常収支比率（単年度経常収支）及び③流動比率（短期債務に対する比率）がそれぞれ100％を超えていること、②累積欠損金比率は累積欠損金が発生していないことから3指標については健全数値となっております。
　一方、⑤料金回収率については100％を下回ったこと、⑥給水原価については全国平均及び類似団体平均よりも高い数値となっていることから、費用の削減や財源確保の妥当性を検討していく必要があります。
　また、⑧有収率については全国平均及び類似団体平均と比較して低い状況にあるため、漏水調査を継続的に行い修繕し、有収率低下の抑制に努めながら管路の更新を進めていきます。
　施設・管路の更新、維持には多額の費用が必要となるため、経営の効率化等により経費の削減を図り、料金改定も含め老朽化施設の有用性を検討し経営健全化に取り組んでいく必要があります。　</t>
    <rPh sb="31" eb="33">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</si>
</sst>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c:v>
                </c:pt>
                <c:pt idx="1">
                  <c:v>0.97</c:v>
                </c:pt>
                <c:pt idx="2">
                  <c:v>1.03</c:v>
                </c:pt>
                <c:pt idx="3">
                  <c:v>1.03</c:v>
                </c:pt>
                <c:pt idx="4">
                  <c:v>1.05</c:v>
                </c:pt>
              </c:numCache>
            </c:numRef>
          </c:val>
          <c:extLst>
            <c:ext xmlns:c16="http://schemas.microsoft.com/office/drawing/2014/chart" uri="{C3380CC4-5D6E-409C-BE32-E72D297353CC}">
              <c16:uniqueId val="{00000000-5F78-4FD7-963C-9E3CF69714F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0.52</c:v>
                </c:pt>
                <c:pt idx="4">
                  <c:v>0.47</c:v>
                </c:pt>
              </c:numCache>
            </c:numRef>
          </c:val>
          <c:smooth val="0"/>
          <c:extLst>
            <c:ext xmlns:c16="http://schemas.microsoft.com/office/drawing/2014/chart" uri="{C3380CC4-5D6E-409C-BE32-E72D297353CC}">
              <c16:uniqueId val="{00000001-5F78-4FD7-963C-9E3CF69714F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c:v>
                </c:pt>
                <c:pt idx="1">
                  <c:v>48.34</c:v>
                </c:pt>
                <c:pt idx="2">
                  <c:v>47.35</c:v>
                </c:pt>
                <c:pt idx="3">
                  <c:v>43.69</c:v>
                </c:pt>
                <c:pt idx="4">
                  <c:v>43.25</c:v>
                </c:pt>
              </c:numCache>
            </c:numRef>
          </c:val>
          <c:extLst>
            <c:ext xmlns:c16="http://schemas.microsoft.com/office/drawing/2014/chart" uri="{C3380CC4-5D6E-409C-BE32-E72D297353CC}">
              <c16:uniqueId val="{00000000-7449-46B9-BD82-2D2F7ACA6C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50.29</c:v>
                </c:pt>
                <c:pt idx="4">
                  <c:v>49.64</c:v>
                </c:pt>
              </c:numCache>
            </c:numRef>
          </c:val>
          <c:smooth val="0"/>
          <c:extLst>
            <c:ext xmlns:c16="http://schemas.microsoft.com/office/drawing/2014/chart" uri="{C3380CC4-5D6E-409C-BE32-E72D297353CC}">
              <c16:uniqueId val="{00000001-7449-46B9-BD82-2D2F7ACA6C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70.92</c:v>
                </c:pt>
                <c:pt idx="1">
                  <c:v>69.260000000000005</c:v>
                </c:pt>
                <c:pt idx="2">
                  <c:v>68.8</c:v>
                </c:pt>
                <c:pt idx="3">
                  <c:v>73.430000000000007</c:v>
                </c:pt>
                <c:pt idx="4">
                  <c:v>73.3</c:v>
                </c:pt>
              </c:numCache>
            </c:numRef>
          </c:val>
          <c:extLst>
            <c:ext xmlns:c16="http://schemas.microsoft.com/office/drawing/2014/chart" uri="{C3380CC4-5D6E-409C-BE32-E72D297353CC}">
              <c16:uniqueId val="{00000000-4F89-4556-A759-9F8869D871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77.73</c:v>
                </c:pt>
                <c:pt idx="4">
                  <c:v>78.09</c:v>
                </c:pt>
              </c:numCache>
            </c:numRef>
          </c:val>
          <c:smooth val="0"/>
          <c:extLst>
            <c:ext xmlns:c16="http://schemas.microsoft.com/office/drawing/2014/chart" uri="{C3380CC4-5D6E-409C-BE32-E72D297353CC}">
              <c16:uniqueId val="{00000001-4F89-4556-A759-9F8869D871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106.6</c:v>
                </c:pt>
                <c:pt idx="1">
                  <c:v>118.99</c:v>
                </c:pt>
                <c:pt idx="2">
                  <c:v>104.76</c:v>
                </c:pt>
                <c:pt idx="3">
                  <c:v>113.06</c:v>
                </c:pt>
                <c:pt idx="4">
                  <c:v>107.54</c:v>
                </c:pt>
              </c:numCache>
            </c:numRef>
          </c:val>
          <c:extLst>
            <c:ext xmlns:c16="http://schemas.microsoft.com/office/drawing/2014/chart" uri="{C3380CC4-5D6E-409C-BE32-E72D297353CC}">
              <c16:uniqueId val="{00000000-C656-4B72-81C3-1AFA5A94BA1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103.81</c:v>
                </c:pt>
                <c:pt idx="4">
                  <c:v>104.35</c:v>
                </c:pt>
              </c:numCache>
            </c:numRef>
          </c:val>
          <c:smooth val="0"/>
          <c:extLst>
            <c:ext xmlns:c16="http://schemas.microsoft.com/office/drawing/2014/chart" uri="{C3380CC4-5D6E-409C-BE32-E72D297353CC}">
              <c16:uniqueId val="{00000001-C656-4B72-81C3-1AFA5A94BA1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56.45</c:v>
                </c:pt>
                <c:pt idx="1">
                  <c:v>57.13</c:v>
                </c:pt>
                <c:pt idx="2">
                  <c:v>57.69</c:v>
                </c:pt>
                <c:pt idx="3">
                  <c:v>58.31</c:v>
                </c:pt>
                <c:pt idx="4">
                  <c:v>58.71</c:v>
                </c:pt>
              </c:numCache>
            </c:numRef>
          </c:val>
          <c:extLst>
            <c:ext xmlns:c16="http://schemas.microsoft.com/office/drawing/2014/chart" uri="{C3380CC4-5D6E-409C-BE32-E72D297353CC}">
              <c16:uniqueId val="{00000000-E9E1-4313-88C3-C82C4BD163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45.85</c:v>
                </c:pt>
                <c:pt idx="4">
                  <c:v>47.31</c:v>
                </c:pt>
              </c:numCache>
            </c:numRef>
          </c:val>
          <c:smooth val="0"/>
          <c:extLst>
            <c:ext xmlns:c16="http://schemas.microsoft.com/office/drawing/2014/chart" uri="{C3380CC4-5D6E-409C-BE32-E72D297353CC}">
              <c16:uniqueId val="{00000001-E9E1-4313-88C3-C82C4BD163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32.89</c:v>
                </c:pt>
                <c:pt idx="1">
                  <c:v>31.84</c:v>
                </c:pt>
                <c:pt idx="2">
                  <c:v>47.62</c:v>
                </c:pt>
                <c:pt idx="3">
                  <c:v>47.15</c:v>
                </c:pt>
                <c:pt idx="4">
                  <c:v>49.42</c:v>
                </c:pt>
              </c:numCache>
            </c:numRef>
          </c:val>
          <c:extLst>
            <c:ext xmlns:c16="http://schemas.microsoft.com/office/drawing/2014/chart" uri="{C3380CC4-5D6E-409C-BE32-E72D297353CC}">
              <c16:uniqueId val="{00000000-0891-4622-9964-114A505BB81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14.13</c:v>
                </c:pt>
                <c:pt idx="4">
                  <c:v>16.77</c:v>
                </c:pt>
              </c:numCache>
            </c:numRef>
          </c:val>
          <c:smooth val="0"/>
          <c:extLst>
            <c:ext xmlns:c16="http://schemas.microsoft.com/office/drawing/2014/chart" uri="{C3380CC4-5D6E-409C-BE32-E72D297353CC}">
              <c16:uniqueId val="{00000001-0891-4622-9964-114A505BB81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17-428D-B42F-E23876CF19C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25.66</c:v>
                </c:pt>
                <c:pt idx="4">
                  <c:v>21.69</c:v>
                </c:pt>
              </c:numCache>
            </c:numRef>
          </c:val>
          <c:smooth val="0"/>
          <c:extLst>
            <c:ext xmlns:c16="http://schemas.microsoft.com/office/drawing/2014/chart" uri="{C3380CC4-5D6E-409C-BE32-E72D297353CC}">
              <c16:uniqueId val="{00000001-F817-428D-B42F-E23876CF19C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610.17999999999995</c:v>
                </c:pt>
                <c:pt idx="1">
                  <c:v>613.75</c:v>
                </c:pt>
                <c:pt idx="2">
                  <c:v>612.29999999999995</c:v>
                </c:pt>
                <c:pt idx="3">
                  <c:v>615.41999999999996</c:v>
                </c:pt>
                <c:pt idx="4">
                  <c:v>625.67999999999995</c:v>
                </c:pt>
              </c:numCache>
            </c:numRef>
          </c:val>
          <c:extLst>
            <c:ext xmlns:c16="http://schemas.microsoft.com/office/drawing/2014/chart" uri="{C3380CC4-5D6E-409C-BE32-E72D297353CC}">
              <c16:uniqueId val="{00000000-DFB0-4000-975E-623F41FB2E2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300.14</c:v>
                </c:pt>
                <c:pt idx="4">
                  <c:v>301.04000000000002</c:v>
                </c:pt>
              </c:numCache>
            </c:numRef>
          </c:val>
          <c:smooth val="0"/>
          <c:extLst>
            <c:ext xmlns:c16="http://schemas.microsoft.com/office/drawing/2014/chart" uri="{C3380CC4-5D6E-409C-BE32-E72D297353CC}">
              <c16:uniqueId val="{00000001-DFB0-4000-975E-623F41FB2E2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432.11</c:v>
                </c:pt>
                <c:pt idx="1">
                  <c:v>432.92</c:v>
                </c:pt>
                <c:pt idx="2">
                  <c:v>443.73</c:v>
                </c:pt>
                <c:pt idx="3">
                  <c:v>450.44</c:v>
                </c:pt>
                <c:pt idx="4">
                  <c:v>452.81</c:v>
                </c:pt>
              </c:numCache>
            </c:numRef>
          </c:val>
          <c:extLst>
            <c:ext xmlns:c16="http://schemas.microsoft.com/office/drawing/2014/chart" uri="{C3380CC4-5D6E-409C-BE32-E72D297353CC}">
              <c16:uniqueId val="{00000000-4A0E-4688-A383-1D5E9374733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566.65</c:v>
                </c:pt>
                <c:pt idx="4">
                  <c:v>551.62</c:v>
                </c:pt>
              </c:numCache>
            </c:numRef>
          </c:val>
          <c:smooth val="0"/>
          <c:extLst>
            <c:ext xmlns:c16="http://schemas.microsoft.com/office/drawing/2014/chart" uri="{C3380CC4-5D6E-409C-BE32-E72D297353CC}">
              <c16:uniqueId val="{00000001-4A0E-4688-A383-1D5E9374733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95.34</c:v>
                </c:pt>
                <c:pt idx="1">
                  <c:v>108.81</c:v>
                </c:pt>
                <c:pt idx="2">
                  <c:v>93.1</c:v>
                </c:pt>
                <c:pt idx="3">
                  <c:v>102.52</c:v>
                </c:pt>
                <c:pt idx="4">
                  <c:v>94.49</c:v>
                </c:pt>
              </c:numCache>
            </c:numRef>
          </c:val>
          <c:extLst>
            <c:ext xmlns:c16="http://schemas.microsoft.com/office/drawing/2014/chart" uri="{C3380CC4-5D6E-409C-BE32-E72D297353CC}">
              <c16:uniqueId val="{00000000-0ED7-48AB-B6A6-50DAE50D608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84.77</c:v>
                </c:pt>
                <c:pt idx="4">
                  <c:v>87.11</c:v>
                </c:pt>
              </c:numCache>
            </c:numRef>
          </c:val>
          <c:smooth val="0"/>
          <c:extLst>
            <c:ext xmlns:c16="http://schemas.microsoft.com/office/drawing/2014/chart" uri="{C3380CC4-5D6E-409C-BE32-E72D297353CC}">
              <c16:uniqueId val="{00000001-0ED7-48AB-B6A6-50DAE50D608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244.11</c:v>
                </c:pt>
                <c:pt idx="1">
                  <c:v>216.75</c:v>
                </c:pt>
                <c:pt idx="2">
                  <c:v>254.32</c:v>
                </c:pt>
                <c:pt idx="3">
                  <c:v>229.98</c:v>
                </c:pt>
                <c:pt idx="4">
                  <c:v>249.59</c:v>
                </c:pt>
              </c:numCache>
            </c:numRef>
          </c:val>
          <c:extLst>
            <c:ext xmlns:c16="http://schemas.microsoft.com/office/drawing/2014/chart" uri="{C3380CC4-5D6E-409C-BE32-E72D297353CC}">
              <c16:uniqueId val="{00000000-8EA7-404E-AA60-8DFFE0E0242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227.27</c:v>
                </c:pt>
                <c:pt idx="4">
                  <c:v>223.98</c:v>
                </c:pt>
              </c:numCache>
            </c:numRef>
          </c:val>
          <c:smooth val="0"/>
          <c:extLst>
            <c:ext xmlns:c16="http://schemas.microsoft.com/office/drawing/2014/chart" uri="{C3380CC4-5D6E-409C-BE32-E72D297353CC}">
              <c16:uniqueId val="{00000001-8EA7-404E-AA60-8DFFE0E0242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3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北海道　赤平市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A8</v>
      </c>
      <c r="X8" s="77"/>
      <c r="Y8" s="77"/>
      <c r="Z8" s="77"/>
      <c r="AA8" s="77"/>
      <c r="AB8" s="77"/>
      <c r="AC8" s="77"/>
      <c r="AD8" s="77" t="str">
        <f>データ!$M$6</f>
        <v>非設置</v>
      </c>
      <c r="AE8" s="77"/>
      <c r="AF8" s="77"/>
      <c r="AG8" s="77"/>
      <c r="AH8" s="77"/>
      <c r="AI8" s="77"/>
      <c r="AJ8" s="77"/>
      <c r="AK8" s="4"/>
      <c r="AL8" s="65">
        <f>データ!$R$6</f>
        <v>9906</v>
      </c>
      <c r="AM8" s="65"/>
      <c r="AN8" s="65"/>
      <c r="AO8" s="65"/>
      <c r="AP8" s="65"/>
      <c r="AQ8" s="65"/>
      <c r="AR8" s="65"/>
      <c r="AS8" s="65"/>
      <c r="AT8" s="61">
        <f>データ!$S$6</f>
        <v>129.88</v>
      </c>
      <c r="AU8" s="62"/>
      <c r="AV8" s="62"/>
      <c r="AW8" s="62"/>
      <c r="AX8" s="62"/>
      <c r="AY8" s="62"/>
      <c r="AZ8" s="62"/>
      <c r="BA8" s="62"/>
      <c r="BB8" s="64">
        <f>データ!$T$6</f>
        <v>76.27</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60.06</v>
      </c>
      <c r="J10" s="62"/>
      <c r="K10" s="62"/>
      <c r="L10" s="62"/>
      <c r="M10" s="62"/>
      <c r="N10" s="62"/>
      <c r="O10" s="63"/>
      <c r="P10" s="64">
        <f>データ!$P$6</f>
        <v>97.77</v>
      </c>
      <c r="Q10" s="64"/>
      <c r="R10" s="64"/>
      <c r="S10" s="64"/>
      <c r="T10" s="64"/>
      <c r="U10" s="64"/>
      <c r="V10" s="64"/>
      <c r="W10" s="65">
        <f>データ!$Q$6</f>
        <v>5322</v>
      </c>
      <c r="X10" s="65"/>
      <c r="Y10" s="65"/>
      <c r="Z10" s="65"/>
      <c r="AA10" s="65"/>
      <c r="AB10" s="65"/>
      <c r="AC10" s="65"/>
      <c r="AD10" s="2"/>
      <c r="AE10" s="2"/>
      <c r="AF10" s="2"/>
      <c r="AG10" s="2"/>
      <c r="AH10" s="4"/>
      <c r="AI10" s="4"/>
      <c r="AJ10" s="4"/>
      <c r="AK10" s="4"/>
      <c r="AL10" s="65">
        <f>データ!$U$6</f>
        <v>9607</v>
      </c>
      <c r="AM10" s="65"/>
      <c r="AN10" s="65"/>
      <c r="AO10" s="65"/>
      <c r="AP10" s="65"/>
      <c r="AQ10" s="65"/>
      <c r="AR10" s="65"/>
      <c r="AS10" s="65"/>
      <c r="AT10" s="61">
        <f>データ!$V$6</f>
        <v>17.260000000000002</v>
      </c>
      <c r="AU10" s="62"/>
      <c r="AV10" s="62"/>
      <c r="AW10" s="62"/>
      <c r="AX10" s="62"/>
      <c r="AY10" s="62"/>
      <c r="AZ10" s="62"/>
      <c r="BA10" s="62"/>
      <c r="BB10" s="64">
        <f>データ!$W$6</f>
        <v>556.6</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113</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isCvi0lszIiKfvz+NGev3JYRj4pTdujK739fOGBkPvm7C0ZWnsEHaul0HtqgX5mmputuq4xtWdAsGrCc3xSMQ==" saltValue="6npwfNBxFlcydVq810rVN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12181</v>
      </c>
      <c r="D6" s="34">
        <f t="shared" si="3"/>
        <v>46</v>
      </c>
      <c r="E6" s="34">
        <f t="shared" si="3"/>
        <v>1</v>
      </c>
      <c r="F6" s="34">
        <f t="shared" si="3"/>
        <v>0</v>
      </c>
      <c r="G6" s="34">
        <f t="shared" si="3"/>
        <v>1</v>
      </c>
      <c r="H6" s="34" t="str">
        <f t="shared" si="3"/>
        <v>北海道　赤平市</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60.06</v>
      </c>
      <c r="P6" s="35">
        <f t="shared" si="3"/>
        <v>97.77</v>
      </c>
      <c r="Q6" s="35">
        <f t="shared" si="3"/>
        <v>5322</v>
      </c>
      <c r="R6" s="35">
        <f t="shared" si="3"/>
        <v>9906</v>
      </c>
      <c r="S6" s="35">
        <f t="shared" si="3"/>
        <v>129.88</v>
      </c>
      <c r="T6" s="35">
        <f t="shared" si="3"/>
        <v>76.27</v>
      </c>
      <c r="U6" s="35">
        <f t="shared" si="3"/>
        <v>9607</v>
      </c>
      <c r="V6" s="35">
        <f t="shared" si="3"/>
        <v>17.260000000000002</v>
      </c>
      <c r="W6" s="35">
        <f t="shared" si="3"/>
        <v>556.6</v>
      </c>
      <c r="X6" s="36">
        <f>IF(X7="",NA(),X7)</f>
        <v>106.6</v>
      </c>
      <c r="Y6" s="36">
        <f t="shared" ref="Y6:AG6" si="4">IF(Y7="",NA(),Y7)</f>
        <v>118.99</v>
      </c>
      <c r="Z6" s="36">
        <f t="shared" si="4"/>
        <v>104.76</v>
      </c>
      <c r="AA6" s="36">
        <f t="shared" si="4"/>
        <v>113.06</v>
      </c>
      <c r="AB6" s="36">
        <f t="shared" si="4"/>
        <v>107.54</v>
      </c>
      <c r="AC6" s="36">
        <f t="shared" si="4"/>
        <v>111.06</v>
      </c>
      <c r="AD6" s="36">
        <f t="shared" si="4"/>
        <v>111.34</v>
      </c>
      <c r="AE6" s="36">
        <f t="shared" si="4"/>
        <v>110.02</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25.66</v>
      </c>
      <c r="AR6" s="36">
        <f t="shared" si="5"/>
        <v>21.69</v>
      </c>
      <c r="AS6" s="35" t="str">
        <f>IF(AS7="","",IF(AS7="-","【-】","【"&amp;SUBSTITUTE(TEXT(AS7,"#,##0.00"),"-","△")&amp;"】"))</f>
        <v>【1.08】</v>
      </c>
      <c r="AT6" s="36">
        <f>IF(AT7="",NA(),AT7)</f>
        <v>610.17999999999995</v>
      </c>
      <c r="AU6" s="36">
        <f t="shared" ref="AU6:BC6" si="6">IF(AU7="",NA(),AU7)</f>
        <v>613.75</v>
      </c>
      <c r="AV6" s="36">
        <f t="shared" si="6"/>
        <v>612.29999999999995</v>
      </c>
      <c r="AW6" s="36">
        <f t="shared" si="6"/>
        <v>615.41999999999996</v>
      </c>
      <c r="AX6" s="36">
        <f t="shared" si="6"/>
        <v>625.67999999999995</v>
      </c>
      <c r="AY6" s="36">
        <f t="shared" si="6"/>
        <v>398.29</v>
      </c>
      <c r="AZ6" s="36">
        <f t="shared" si="6"/>
        <v>388.67</v>
      </c>
      <c r="BA6" s="36">
        <f t="shared" si="6"/>
        <v>355.27</v>
      </c>
      <c r="BB6" s="36">
        <f t="shared" si="6"/>
        <v>300.14</v>
      </c>
      <c r="BC6" s="36">
        <f t="shared" si="6"/>
        <v>301.04000000000002</v>
      </c>
      <c r="BD6" s="35" t="str">
        <f>IF(BD7="","",IF(BD7="-","【-】","【"&amp;SUBSTITUTE(TEXT(BD7,"#,##0.00"),"-","△")&amp;"】"))</f>
        <v>【264.97】</v>
      </c>
      <c r="BE6" s="36">
        <f>IF(BE7="",NA(),BE7)</f>
        <v>432.11</v>
      </c>
      <c r="BF6" s="36">
        <f t="shared" ref="BF6:BN6" si="7">IF(BF7="",NA(),BF7)</f>
        <v>432.92</v>
      </c>
      <c r="BG6" s="36">
        <f t="shared" si="7"/>
        <v>443.73</v>
      </c>
      <c r="BH6" s="36">
        <f t="shared" si="7"/>
        <v>450.44</v>
      </c>
      <c r="BI6" s="36">
        <f t="shared" si="7"/>
        <v>452.81</v>
      </c>
      <c r="BJ6" s="36">
        <f t="shared" si="7"/>
        <v>431</v>
      </c>
      <c r="BK6" s="36">
        <f t="shared" si="7"/>
        <v>422.5</v>
      </c>
      <c r="BL6" s="36">
        <f t="shared" si="7"/>
        <v>458.27</v>
      </c>
      <c r="BM6" s="36">
        <f t="shared" si="7"/>
        <v>566.65</v>
      </c>
      <c r="BN6" s="36">
        <f t="shared" si="7"/>
        <v>551.62</v>
      </c>
      <c r="BO6" s="35" t="str">
        <f>IF(BO7="","",IF(BO7="-","【-】","【"&amp;SUBSTITUTE(TEXT(BO7,"#,##0.00"),"-","△")&amp;"】"))</f>
        <v>【266.61】</v>
      </c>
      <c r="BP6" s="36">
        <f>IF(BP7="",NA(),BP7)</f>
        <v>95.34</v>
      </c>
      <c r="BQ6" s="36">
        <f t="shared" ref="BQ6:BY6" si="8">IF(BQ7="",NA(),BQ7)</f>
        <v>108.81</v>
      </c>
      <c r="BR6" s="36">
        <f t="shared" si="8"/>
        <v>93.1</v>
      </c>
      <c r="BS6" s="36">
        <f t="shared" si="8"/>
        <v>102.52</v>
      </c>
      <c r="BT6" s="36">
        <f t="shared" si="8"/>
        <v>94.49</v>
      </c>
      <c r="BU6" s="36">
        <f t="shared" si="8"/>
        <v>100.82</v>
      </c>
      <c r="BV6" s="36">
        <f t="shared" si="8"/>
        <v>101.64</v>
      </c>
      <c r="BW6" s="36">
        <f t="shared" si="8"/>
        <v>96.77</v>
      </c>
      <c r="BX6" s="36">
        <f t="shared" si="8"/>
        <v>84.77</v>
      </c>
      <c r="BY6" s="36">
        <f t="shared" si="8"/>
        <v>87.11</v>
      </c>
      <c r="BZ6" s="35" t="str">
        <f>IF(BZ7="","",IF(BZ7="-","【-】","【"&amp;SUBSTITUTE(TEXT(BZ7,"#,##0.00"),"-","△")&amp;"】"))</f>
        <v>【103.24】</v>
      </c>
      <c r="CA6" s="36">
        <f>IF(CA7="",NA(),CA7)</f>
        <v>244.11</v>
      </c>
      <c r="CB6" s="36">
        <f t="shared" ref="CB6:CJ6" si="9">IF(CB7="",NA(),CB7)</f>
        <v>216.75</v>
      </c>
      <c r="CC6" s="36">
        <f t="shared" si="9"/>
        <v>254.32</v>
      </c>
      <c r="CD6" s="36">
        <f t="shared" si="9"/>
        <v>229.98</v>
      </c>
      <c r="CE6" s="36">
        <f t="shared" si="9"/>
        <v>249.59</v>
      </c>
      <c r="CF6" s="36">
        <f t="shared" si="9"/>
        <v>179.55</v>
      </c>
      <c r="CG6" s="36">
        <f t="shared" si="9"/>
        <v>179.16</v>
      </c>
      <c r="CH6" s="36">
        <f t="shared" si="9"/>
        <v>187.18</v>
      </c>
      <c r="CI6" s="36">
        <f t="shared" si="9"/>
        <v>227.27</v>
      </c>
      <c r="CJ6" s="36">
        <f t="shared" si="9"/>
        <v>223.98</v>
      </c>
      <c r="CK6" s="35" t="str">
        <f>IF(CK7="","",IF(CK7="-","【-】","【"&amp;SUBSTITUTE(TEXT(CK7,"#,##0.00"),"-","△")&amp;"】"))</f>
        <v>【168.38】</v>
      </c>
      <c r="CL6" s="36">
        <f>IF(CL7="",NA(),CL7)</f>
        <v>48</v>
      </c>
      <c r="CM6" s="36">
        <f t="shared" ref="CM6:CU6" si="10">IF(CM7="",NA(),CM7)</f>
        <v>48.34</v>
      </c>
      <c r="CN6" s="36">
        <f t="shared" si="10"/>
        <v>47.35</v>
      </c>
      <c r="CO6" s="36">
        <f t="shared" si="10"/>
        <v>43.69</v>
      </c>
      <c r="CP6" s="36">
        <f t="shared" si="10"/>
        <v>43.25</v>
      </c>
      <c r="CQ6" s="36">
        <f t="shared" si="10"/>
        <v>53.52</v>
      </c>
      <c r="CR6" s="36">
        <f t="shared" si="10"/>
        <v>54.24</v>
      </c>
      <c r="CS6" s="36">
        <f t="shared" si="10"/>
        <v>55.88</v>
      </c>
      <c r="CT6" s="36">
        <f t="shared" si="10"/>
        <v>50.29</v>
      </c>
      <c r="CU6" s="36">
        <f t="shared" si="10"/>
        <v>49.64</v>
      </c>
      <c r="CV6" s="35" t="str">
        <f>IF(CV7="","",IF(CV7="-","【-】","【"&amp;SUBSTITUTE(TEXT(CV7,"#,##0.00"),"-","△")&amp;"】"))</f>
        <v>【60.00】</v>
      </c>
      <c r="CW6" s="36">
        <f>IF(CW7="",NA(),CW7)</f>
        <v>70.92</v>
      </c>
      <c r="CX6" s="36">
        <f t="shared" ref="CX6:DF6" si="11">IF(CX7="",NA(),CX7)</f>
        <v>69.260000000000005</v>
      </c>
      <c r="CY6" s="36">
        <f t="shared" si="11"/>
        <v>68.8</v>
      </c>
      <c r="CZ6" s="36">
        <f t="shared" si="11"/>
        <v>73.430000000000007</v>
      </c>
      <c r="DA6" s="36">
        <f t="shared" si="11"/>
        <v>73.3</v>
      </c>
      <c r="DB6" s="36">
        <f t="shared" si="11"/>
        <v>81.459999999999994</v>
      </c>
      <c r="DC6" s="36">
        <f t="shared" si="11"/>
        <v>81.680000000000007</v>
      </c>
      <c r="DD6" s="36">
        <f t="shared" si="11"/>
        <v>80.989999999999995</v>
      </c>
      <c r="DE6" s="36">
        <f t="shared" si="11"/>
        <v>77.73</v>
      </c>
      <c r="DF6" s="36">
        <f t="shared" si="11"/>
        <v>78.09</v>
      </c>
      <c r="DG6" s="35" t="str">
        <f>IF(DG7="","",IF(DG7="-","【-】","【"&amp;SUBSTITUTE(TEXT(DG7,"#,##0.00"),"-","△")&amp;"】"))</f>
        <v>【89.80】</v>
      </c>
      <c r="DH6" s="36">
        <f>IF(DH7="",NA(),DH7)</f>
        <v>56.45</v>
      </c>
      <c r="DI6" s="36">
        <f t="shared" ref="DI6:DQ6" si="12">IF(DI7="",NA(),DI7)</f>
        <v>57.13</v>
      </c>
      <c r="DJ6" s="36">
        <f t="shared" si="12"/>
        <v>57.69</v>
      </c>
      <c r="DK6" s="36">
        <f t="shared" si="12"/>
        <v>58.31</v>
      </c>
      <c r="DL6" s="36">
        <f t="shared" si="12"/>
        <v>58.71</v>
      </c>
      <c r="DM6" s="36">
        <f t="shared" si="12"/>
        <v>47.7</v>
      </c>
      <c r="DN6" s="36">
        <f t="shared" si="12"/>
        <v>48.14</v>
      </c>
      <c r="DO6" s="36">
        <f t="shared" si="12"/>
        <v>46.61</v>
      </c>
      <c r="DP6" s="36">
        <f t="shared" si="12"/>
        <v>45.85</v>
      </c>
      <c r="DQ6" s="36">
        <f t="shared" si="12"/>
        <v>47.31</v>
      </c>
      <c r="DR6" s="35" t="str">
        <f>IF(DR7="","",IF(DR7="-","【-】","【"&amp;SUBSTITUTE(TEXT(DR7,"#,##0.00"),"-","△")&amp;"】"))</f>
        <v>【49.59】</v>
      </c>
      <c r="DS6" s="36">
        <f>IF(DS7="",NA(),DS7)</f>
        <v>32.89</v>
      </c>
      <c r="DT6" s="36">
        <f t="shared" ref="DT6:EB6" si="13">IF(DT7="",NA(),DT7)</f>
        <v>31.84</v>
      </c>
      <c r="DU6" s="36">
        <f t="shared" si="13"/>
        <v>47.62</v>
      </c>
      <c r="DV6" s="36">
        <f t="shared" si="13"/>
        <v>47.15</v>
      </c>
      <c r="DW6" s="36">
        <f t="shared" si="13"/>
        <v>49.42</v>
      </c>
      <c r="DX6" s="36">
        <f t="shared" si="13"/>
        <v>7.26</v>
      </c>
      <c r="DY6" s="36">
        <f t="shared" si="13"/>
        <v>11.13</v>
      </c>
      <c r="DZ6" s="36">
        <f t="shared" si="13"/>
        <v>10.84</v>
      </c>
      <c r="EA6" s="36">
        <f t="shared" si="13"/>
        <v>14.13</v>
      </c>
      <c r="EB6" s="36">
        <f t="shared" si="13"/>
        <v>16.77</v>
      </c>
      <c r="EC6" s="35" t="str">
        <f>IF(EC7="","",IF(EC7="-","【-】","【"&amp;SUBSTITUTE(TEXT(EC7,"#,##0.00"),"-","△")&amp;"】"))</f>
        <v>【19.44】</v>
      </c>
      <c r="ED6" s="36">
        <f>IF(ED7="",NA(),ED7)</f>
        <v>0.8</v>
      </c>
      <c r="EE6" s="36">
        <f t="shared" ref="EE6:EM6" si="14">IF(EE7="",NA(),EE7)</f>
        <v>0.97</v>
      </c>
      <c r="EF6" s="36">
        <f t="shared" si="14"/>
        <v>1.03</v>
      </c>
      <c r="EG6" s="36">
        <f t="shared" si="14"/>
        <v>1.03</v>
      </c>
      <c r="EH6" s="36">
        <f t="shared" si="14"/>
        <v>1.05</v>
      </c>
      <c r="EI6" s="36">
        <f t="shared" si="14"/>
        <v>1.65</v>
      </c>
      <c r="EJ6" s="36">
        <f t="shared" si="14"/>
        <v>0.47</v>
      </c>
      <c r="EK6" s="36">
        <f t="shared" si="14"/>
        <v>0.39</v>
      </c>
      <c r="EL6" s="36">
        <f t="shared" si="14"/>
        <v>0.52</v>
      </c>
      <c r="EM6" s="36">
        <f t="shared" si="14"/>
        <v>0.47</v>
      </c>
      <c r="EN6" s="35" t="str">
        <f>IF(EN7="","",IF(EN7="-","【-】","【"&amp;SUBSTITUTE(TEXT(EN7,"#,##0.00"),"-","△")&amp;"】"))</f>
        <v>【0.68】</v>
      </c>
    </row>
    <row r="7" spans="1:144" s="37" customFormat="1" x14ac:dyDescent="0.15">
      <c r="A7" s="29"/>
      <c r="B7" s="38">
        <v>2019</v>
      </c>
      <c r="C7" s="38">
        <v>12181</v>
      </c>
      <c r="D7" s="38">
        <v>46</v>
      </c>
      <c r="E7" s="38">
        <v>1</v>
      </c>
      <c r="F7" s="38">
        <v>0</v>
      </c>
      <c r="G7" s="38">
        <v>1</v>
      </c>
      <c r="H7" s="38" t="s">
        <v>93</v>
      </c>
      <c r="I7" s="38" t="s">
        <v>94</v>
      </c>
      <c r="J7" s="38" t="s">
        <v>95</v>
      </c>
      <c r="K7" s="38" t="s">
        <v>96</v>
      </c>
      <c r="L7" s="38" t="s">
        <v>97</v>
      </c>
      <c r="M7" s="38" t="s">
        <v>98</v>
      </c>
      <c r="N7" s="39" t="s">
        <v>99</v>
      </c>
      <c r="O7" s="39">
        <v>60.06</v>
      </c>
      <c r="P7" s="39">
        <v>97.77</v>
      </c>
      <c r="Q7" s="39">
        <v>5322</v>
      </c>
      <c r="R7" s="39">
        <v>9906</v>
      </c>
      <c r="S7" s="39">
        <v>129.88</v>
      </c>
      <c r="T7" s="39">
        <v>76.27</v>
      </c>
      <c r="U7" s="39">
        <v>9607</v>
      </c>
      <c r="V7" s="39">
        <v>17.260000000000002</v>
      </c>
      <c r="W7" s="39">
        <v>556.6</v>
      </c>
      <c r="X7" s="39">
        <v>106.6</v>
      </c>
      <c r="Y7" s="39">
        <v>118.99</v>
      </c>
      <c r="Z7" s="39">
        <v>104.76</v>
      </c>
      <c r="AA7" s="39">
        <v>113.06</v>
      </c>
      <c r="AB7" s="39">
        <v>107.54</v>
      </c>
      <c r="AC7" s="39">
        <v>111.06</v>
      </c>
      <c r="AD7" s="39">
        <v>111.34</v>
      </c>
      <c r="AE7" s="39">
        <v>110.02</v>
      </c>
      <c r="AF7" s="39">
        <v>103.81</v>
      </c>
      <c r="AG7" s="39">
        <v>104.35</v>
      </c>
      <c r="AH7" s="39">
        <v>112.01</v>
      </c>
      <c r="AI7" s="39">
        <v>0</v>
      </c>
      <c r="AJ7" s="39">
        <v>0</v>
      </c>
      <c r="AK7" s="39">
        <v>0</v>
      </c>
      <c r="AL7" s="39">
        <v>0</v>
      </c>
      <c r="AM7" s="39">
        <v>0</v>
      </c>
      <c r="AN7" s="39">
        <v>9.35</v>
      </c>
      <c r="AO7" s="39">
        <v>10.130000000000001</v>
      </c>
      <c r="AP7" s="39">
        <v>7.31</v>
      </c>
      <c r="AQ7" s="39">
        <v>25.66</v>
      </c>
      <c r="AR7" s="39">
        <v>21.69</v>
      </c>
      <c r="AS7" s="39">
        <v>1.08</v>
      </c>
      <c r="AT7" s="39">
        <v>610.17999999999995</v>
      </c>
      <c r="AU7" s="39">
        <v>613.75</v>
      </c>
      <c r="AV7" s="39">
        <v>612.29999999999995</v>
      </c>
      <c r="AW7" s="39">
        <v>615.41999999999996</v>
      </c>
      <c r="AX7" s="39">
        <v>625.67999999999995</v>
      </c>
      <c r="AY7" s="39">
        <v>398.29</v>
      </c>
      <c r="AZ7" s="39">
        <v>388.67</v>
      </c>
      <c r="BA7" s="39">
        <v>355.27</v>
      </c>
      <c r="BB7" s="39">
        <v>300.14</v>
      </c>
      <c r="BC7" s="39">
        <v>301.04000000000002</v>
      </c>
      <c r="BD7" s="39">
        <v>264.97000000000003</v>
      </c>
      <c r="BE7" s="39">
        <v>432.11</v>
      </c>
      <c r="BF7" s="39">
        <v>432.92</v>
      </c>
      <c r="BG7" s="39">
        <v>443.73</v>
      </c>
      <c r="BH7" s="39">
        <v>450.44</v>
      </c>
      <c r="BI7" s="39">
        <v>452.81</v>
      </c>
      <c r="BJ7" s="39">
        <v>431</v>
      </c>
      <c r="BK7" s="39">
        <v>422.5</v>
      </c>
      <c r="BL7" s="39">
        <v>458.27</v>
      </c>
      <c r="BM7" s="39">
        <v>566.65</v>
      </c>
      <c r="BN7" s="39">
        <v>551.62</v>
      </c>
      <c r="BO7" s="39">
        <v>266.61</v>
      </c>
      <c r="BP7" s="39">
        <v>95.34</v>
      </c>
      <c r="BQ7" s="39">
        <v>108.81</v>
      </c>
      <c r="BR7" s="39">
        <v>93.1</v>
      </c>
      <c r="BS7" s="39">
        <v>102.52</v>
      </c>
      <c r="BT7" s="39">
        <v>94.49</v>
      </c>
      <c r="BU7" s="39">
        <v>100.82</v>
      </c>
      <c r="BV7" s="39">
        <v>101.64</v>
      </c>
      <c r="BW7" s="39">
        <v>96.77</v>
      </c>
      <c r="BX7" s="39">
        <v>84.77</v>
      </c>
      <c r="BY7" s="39">
        <v>87.11</v>
      </c>
      <c r="BZ7" s="39">
        <v>103.24</v>
      </c>
      <c r="CA7" s="39">
        <v>244.11</v>
      </c>
      <c r="CB7" s="39">
        <v>216.75</v>
      </c>
      <c r="CC7" s="39">
        <v>254.32</v>
      </c>
      <c r="CD7" s="39">
        <v>229.98</v>
      </c>
      <c r="CE7" s="39">
        <v>249.59</v>
      </c>
      <c r="CF7" s="39">
        <v>179.55</v>
      </c>
      <c r="CG7" s="39">
        <v>179.16</v>
      </c>
      <c r="CH7" s="39">
        <v>187.18</v>
      </c>
      <c r="CI7" s="39">
        <v>227.27</v>
      </c>
      <c r="CJ7" s="39">
        <v>223.98</v>
      </c>
      <c r="CK7" s="39">
        <v>168.38</v>
      </c>
      <c r="CL7" s="39">
        <v>48</v>
      </c>
      <c r="CM7" s="39">
        <v>48.34</v>
      </c>
      <c r="CN7" s="39">
        <v>47.35</v>
      </c>
      <c r="CO7" s="39">
        <v>43.69</v>
      </c>
      <c r="CP7" s="39">
        <v>43.25</v>
      </c>
      <c r="CQ7" s="39">
        <v>53.52</v>
      </c>
      <c r="CR7" s="39">
        <v>54.24</v>
      </c>
      <c r="CS7" s="39">
        <v>55.88</v>
      </c>
      <c r="CT7" s="39">
        <v>50.29</v>
      </c>
      <c r="CU7" s="39">
        <v>49.64</v>
      </c>
      <c r="CV7" s="39">
        <v>60</v>
      </c>
      <c r="CW7" s="39">
        <v>70.92</v>
      </c>
      <c r="CX7" s="39">
        <v>69.260000000000005</v>
      </c>
      <c r="CY7" s="39">
        <v>68.8</v>
      </c>
      <c r="CZ7" s="39">
        <v>73.430000000000007</v>
      </c>
      <c r="DA7" s="39">
        <v>73.3</v>
      </c>
      <c r="DB7" s="39">
        <v>81.459999999999994</v>
      </c>
      <c r="DC7" s="39">
        <v>81.680000000000007</v>
      </c>
      <c r="DD7" s="39">
        <v>80.989999999999995</v>
      </c>
      <c r="DE7" s="39">
        <v>77.73</v>
      </c>
      <c r="DF7" s="39">
        <v>78.09</v>
      </c>
      <c r="DG7" s="39">
        <v>89.8</v>
      </c>
      <c r="DH7" s="39">
        <v>56.45</v>
      </c>
      <c r="DI7" s="39">
        <v>57.13</v>
      </c>
      <c r="DJ7" s="39">
        <v>57.69</v>
      </c>
      <c r="DK7" s="39">
        <v>58.31</v>
      </c>
      <c r="DL7" s="39">
        <v>58.71</v>
      </c>
      <c r="DM7" s="39">
        <v>47.7</v>
      </c>
      <c r="DN7" s="39">
        <v>48.14</v>
      </c>
      <c r="DO7" s="39">
        <v>46.61</v>
      </c>
      <c r="DP7" s="39">
        <v>45.85</v>
      </c>
      <c r="DQ7" s="39">
        <v>47.31</v>
      </c>
      <c r="DR7" s="39">
        <v>49.59</v>
      </c>
      <c r="DS7" s="39">
        <v>32.89</v>
      </c>
      <c r="DT7" s="39">
        <v>31.84</v>
      </c>
      <c r="DU7" s="39">
        <v>47.62</v>
      </c>
      <c r="DV7" s="39">
        <v>47.15</v>
      </c>
      <c r="DW7" s="39">
        <v>49.42</v>
      </c>
      <c r="DX7" s="39">
        <v>7.26</v>
      </c>
      <c r="DY7" s="39">
        <v>11.13</v>
      </c>
      <c r="DZ7" s="39">
        <v>10.84</v>
      </c>
      <c r="EA7" s="39">
        <v>14.13</v>
      </c>
      <c r="EB7" s="39">
        <v>16.77</v>
      </c>
      <c r="EC7" s="39">
        <v>19.440000000000001</v>
      </c>
      <c r="ED7" s="39">
        <v>0.8</v>
      </c>
      <c r="EE7" s="39">
        <v>0.97</v>
      </c>
      <c r="EF7" s="39">
        <v>1.03</v>
      </c>
      <c r="EG7" s="39">
        <v>1.03</v>
      </c>
      <c r="EH7" s="39">
        <v>1.05</v>
      </c>
      <c r="EI7" s="39">
        <v>1.65</v>
      </c>
      <c r="EJ7" s="39">
        <v>0.47</v>
      </c>
      <c r="EK7" s="39">
        <v>0.39</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pcws04</cp:lastModifiedBy>
  <cp:lastPrinted>2021-01-14T09:29:28Z</cp:lastPrinted>
  <dcterms:created xsi:type="dcterms:W3CDTF">2020-12-04T02:01:26Z</dcterms:created>
  <dcterms:modified xsi:type="dcterms:W3CDTF">2021-01-14T09:33:54Z</dcterms:modified>
  <cp:category/>
</cp:coreProperties>
</file>