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管理係New!\61 経営比較分析（上水・下水）\ｈ29\"/>
    </mc:Choice>
  </mc:AlternateContent>
  <workbookProtection workbookAlgorithmName="SHA-512" workbookHashValue="X+xo/vOuKhoOHRGgQkII4yWAQK9tKh4NgfO30nDyjaT6DdbTvcT2pw2ajliusT4ZdH0lL44cTZlnno9ZR9dDDA==" workbookSaltValue="pcuDHiiuafSs8V4KZiGO7A==" workbookSpinCount="100000"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<sst xmlns="http://schemas.openxmlformats.org/spreadsheetml/2006/main" count="232" uniqueCount="120">
  <si>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</si>
  <si>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</si>
  <si>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</si>
  <si>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</si>
  <si>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</si>
  <si>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</si>
  <si>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</si>
  <si>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</si>
  <si>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</si>
  <si>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</si>
  <si>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</si>
  <si>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</si>
  <si>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</si>
  <si>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</si>
  <si>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</si>
  <si>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</si>
  <si>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</si>
  <si>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</si>
  <si>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</si>
  <si>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</si>
  <si>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</si>
  <si>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</si>
  <si>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</si>
  <si>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</si>
  <si>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</si>
  <si>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</si>
  <si>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</si>
  <si>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</si>
  <si>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</si>
  <si>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</si>
  <si>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</si>
  <si>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</si>
  <si>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</si>
  <si>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</si>
  <si>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</si>
  <si>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</si>
  <si>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</si>
  <si>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</si>
  <si>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</si>
  <si>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</si>
  <si>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</si>
  <si>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</si>
  <si>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</si>
  <si>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</si>
  <si>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</si>
  <si>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</si>
  <si>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</si>
  <si>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</si>
  <si>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</si>
  <si>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</si>
  <si>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</si>
  <si>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</si>
  <si>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</si>
  <si>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</si>
  <si>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</si>
  <si>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</si>
  <si>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</si>
  <si>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</si>
  <si>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</si>
  <si>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</si>
  <si>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</si>
  <si>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</si>
  <si>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</si>
  <si>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</si>
  <si>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</si>
  <si>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</si>
  <si>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</si>
  <si>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</si>
  <si>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</si>
  <si>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</si>
  <si>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</si>
  <si>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</si>
  <si>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</si>
  <si>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</si>
  <si>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</si>
  <si>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</si>
  <si>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</si>
  <si>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</si>
  <si>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</si>
  <si>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</si>
  <si>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</si>
  <si>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</si>
  <si>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</si>
  <si>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</si>
  <si>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</si>
  <si>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</si>
  <si>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</si>
  <si>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</si>
  <si>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</si>
  <si>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</si>
  <si>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</si>
  <si>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</si>
  <si>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</si>
  <si>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</si>
  <si>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</si>
  <si>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</si>
  <si>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</si>
  <si>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</si>
  <si>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</si>
  <si>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</si>
  <si>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</si>
  <si>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</si>
  <si>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</si>
  <si>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</si>
  <si>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</si>
  <si>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赤平市</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</si>
  <si>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</si>
  <si>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</si>
  <si>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</si>
  <si>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</si>
  <si>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</si>
  <si>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</si>
  <si>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</si>
  <si>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</si>
  <si>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</si>
  <si>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</si>
  <si>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赤平市水道事業の経営状況は、①経常収支比率が100％を超え（黒字）全国及び類似団体平均より高い状況ですが水道料金収入は、年々減少しており将来においては厳しい経営状況になることが予想されます。
　主な原因は、人口減少や節水意識の高まりなどによるものであります。
　今後、浄水場や管路など固定資産の老朽化により、減価償却費や修繕にかかる費用などは年々増加していくことが想定されます。
　また、⑧有収率が全国及び類似団体平均と比較して低い状況であるため、漏水調査を継続的に行い修繕し有収率低下の抑制に努めながら管路の更新を進めていきます。
　施設・管路の更新、維持には多額の費用が必要となるため経営の効率化等により経費の削減を図り、定期的に料金見直しの検討を行い経営健全化に取り組んでいく必要があります。
　</t>
    <rPh sb="1" eb="4">
      <t>アカビラシ</t>
    </rPh>
    <rPh sb="4" eb="6">
      <t>スイドウ</t>
    </rPh>
    <rPh sb="6" eb="8">
      <t>ジギョウ</t>
    </rPh>
    <rPh sb="9" eb="11">
      <t>ケイエイ</t>
    </rPh>
    <rPh sb="11" eb="13">
      <t>ジョウキョウ</t>
    </rPh>
    <rPh sb="16" eb="18">
      <t>ケイジョウ</t>
    </rPh>
    <rPh sb="18" eb="20">
      <t>シュウシ</t>
    </rPh>
    <rPh sb="20" eb="22">
      <t>ヒリツ</t>
    </rPh>
    <rPh sb="28" eb="29">
      <t>コ</t>
    </rPh>
    <rPh sb="31" eb="33">
      <t>クロジ</t>
    </rPh>
    <rPh sb="34" eb="36">
      <t>ゼンコク</t>
    </rPh>
    <rPh sb="36" eb="37">
      <t>オヨ</t>
    </rPh>
    <rPh sb="38" eb="40">
      <t>ルイジ</t>
    </rPh>
    <rPh sb="40" eb="42">
      <t>ダンタイ</t>
    </rPh>
    <rPh sb="42" eb="44">
      <t>ヘイキン</t>
    </rPh>
    <rPh sb="46" eb="47">
      <t>タカ</t>
    </rPh>
    <rPh sb="48" eb="50">
      <t>ジョウキョウ</t>
    </rPh>
    <rPh sb="53" eb="55">
      <t>スイドウ</t>
    </rPh>
    <rPh sb="55" eb="57">
      <t>リョウキン</t>
    </rPh>
    <rPh sb="57" eb="59">
      <t>シュウニュウ</t>
    </rPh>
    <rPh sb="61" eb="63">
      <t>ネンネン</t>
    </rPh>
    <rPh sb="63" eb="65">
      <t>ゲンショウ</t>
    </rPh>
    <rPh sb="69" eb="71">
      <t>ショウライ</t>
    </rPh>
    <rPh sb="76" eb="77">
      <t>キビ</t>
    </rPh>
    <rPh sb="79" eb="81">
      <t>ケイエイ</t>
    </rPh>
    <rPh sb="81" eb="83">
      <t>ジョウキョウ</t>
    </rPh>
    <rPh sb="89" eb="91">
      <t>ヨソウ</t>
    </rPh>
    <rPh sb="98" eb="99">
      <t>オモ</t>
    </rPh>
    <rPh sb="100" eb="102">
      <t>ゲンイン</t>
    </rPh>
    <rPh sb="104" eb="106">
      <t>ジンコウ</t>
    </rPh>
    <rPh sb="106" eb="108">
      <t>ゲンショウ</t>
    </rPh>
    <rPh sb="109" eb="111">
      <t>セッスイ</t>
    </rPh>
    <rPh sb="111" eb="113">
      <t>イシキ</t>
    </rPh>
    <rPh sb="114" eb="115">
      <t>タカ</t>
    </rPh>
    <rPh sb="132" eb="134">
      <t>コンゴ</t>
    </rPh>
    <rPh sb="135" eb="138">
      <t>ジョウスイジョウ</t>
    </rPh>
    <rPh sb="139" eb="141">
      <t>カンロ</t>
    </rPh>
    <rPh sb="143" eb="145">
      <t>コテイ</t>
    </rPh>
    <rPh sb="145" eb="147">
      <t>シサン</t>
    </rPh>
    <rPh sb="148" eb="151">
      <t>ロウキュウカ</t>
    </rPh>
    <rPh sb="155" eb="157">
      <t>ゲンカ</t>
    </rPh>
    <rPh sb="157" eb="159">
      <t>ショウキャク</t>
    </rPh>
    <rPh sb="159" eb="160">
      <t>ヒ</t>
    </rPh>
    <rPh sb="161" eb="163">
      <t>シュウゼン</t>
    </rPh>
    <rPh sb="167" eb="169">
      <t>ヒヨウ</t>
    </rPh>
    <rPh sb="172" eb="174">
      <t>ネンネン</t>
    </rPh>
    <rPh sb="174" eb="176">
      <t>ゾウカ</t>
    </rPh>
    <rPh sb="183" eb="185">
      <t>ソウテイ</t>
    </rPh>
    <rPh sb="196" eb="197">
      <t>ユウ</t>
    </rPh>
    <rPh sb="197" eb="199">
      <t>シュウリツ</t>
    </rPh>
    <rPh sb="200" eb="202">
      <t>ゼンコク</t>
    </rPh>
    <rPh sb="202" eb="203">
      <t>オヨ</t>
    </rPh>
    <rPh sb="204" eb="206">
      <t>ルイジ</t>
    </rPh>
    <rPh sb="206" eb="208">
      <t>ダンタイ</t>
    </rPh>
    <rPh sb="208" eb="210">
      <t>ヘイキン</t>
    </rPh>
    <rPh sb="211" eb="213">
      <t>ヒカク</t>
    </rPh>
    <rPh sb="215" eb="216">
      <t>ヒク</t>
    </rPh>
    <rPh sb="217" eb="219">
      <t>ジョウキョウ</t>
    </rPh>
    <rPh sb="225" eb="227">
      <t>ロウスイ</t>
    </rPh>
    <rPh sb="227" eb="229">
      <t>チョウサ</t>
    </rPh>
    <rPh sb="230" eb="232">
      <t>ケイゾク</t>
    </rPh>
    <rPh sb="232" eb="233">
      <t>テキ</t>
    </rPh>
    <rPh sb="236" eb="238">
      <t>シュウゼン</t>
    </rPh>
    <rPh sb="239" eb="240">
      <t>ユウ</t>
    </rPh>
    <rPh sb="240" eb="241">
      <t>シュウ</t>
    </rPh>
    <rPh sb="241" eb="242">
      <t>リツ</t>
    </rPh>
    <rPh sb="242" eb="244">
      <t>テイカ</t>
    </rPh>
    <rPh sb="245" eb="247">
      <t>ヨクセイ</t>
    </rPh>
    <rPh sb="248" eb="249">
      <t>ツト</t>
    </rPh>
    <rPh sb="253" eb="255">
      <t>カンロ</t>
    </rPh>
    <rPh sb="256" eb="258">
      <t>コウシン</t>
    </rPh>
    <rPh sb="259" eb="260">
      <t>スス</t>
    </rPh>
    <rPh sb="269" eb="271">
      <t>シセツ</t>
    </rPh>
    <rPh sb="272" eb="274">
      <t>カンロ</t>
    </rPh>
    <rPh sb="275" eb="277">
      <t>コウシン</t>
    </rPh>
    <rPh sb="278" eb="280">
      <t>イジ</t>
    </rPh>
    <rPh sb="282" eb="284">
      <t>タガク</t>
    </rPh>
    <rPh sb="285" eb="287">
      <t>ヒヨウ</t>
    </rPh>
    <rPh sb="288" eb="290">
      <t>ヒツヨウ</t>
    </rPh>
    <rPh sb="295" eb="297">
      <t>ケイエイ</t>
    </rPh>
    <rPh sb="298" eb="301">
      <t>コウリツカ</t>
    </rPh>
    <rPh sb="301" eb="302">
      <t>ナド</t>
    </rPh>
    <rPh sb="305" eb="307">
      <t>ケイヒ</t>
    </rPh>
    <rPh sb="308" eb="310">
      <t>サクゲン</t>
    </rPh>
    <rPh sb="311" eb="312">
      <t>ハカ</t>
    </rPh>
    <rPh sb="314" eb="317">
      <t>テイキテキ</t>
    </rPh>
    <rPh sb="318" eb="320">
      <t>リョウキン</t>
    </rPh>
    <rPh sb="320" eb="322">
      <t>ミナオ</t>
    </rPh>
    <rPh sb="324" eb="326">
      <t>ケントウ</t>
    </rPh>
    <rPh sb="327" eb="328">
      <t>オコナ</t>
    </rPh>
    <rPh sb="329" eb="331">
      <t>ケイエイ</t>
    </rPh>
    <rPh sb="331" eb="334">
      <t>ケンゼンカ</t>
    </rPh>
    <rPh sb="335" eb="336">
      <t>ト</t>
    </rPh>
    <rPh sb="337" eb="338">
      <t>ク</t>
    </rPh>
    <rPh sb="342" eb="344">
      <t>ヒツヨウ</t>
    </rPh>
    <phoneticPr fontId="7"/>
  </si>
  <si>
    <t>　赤平市の水道施設は、昭和50年代以前に建設されているものが多く、老朽化が進んでいる状況です。
　②管路経年化率（法定耐用年数を越えた管路延長）で示されるように、全国及び類似団体平均より高い状況となっています。
　③管路更新率は全国及び類似団体平均より高い状況となっています。
　今後も老朽化した施設・管路について重要度・老朽に起因する支障の発生状況等を考慮し順次計画的かつ効率的に更新していきます。</t>
    <rPh sb="1" eb="4">
      <t>アカビラシ</t>
    </rPh>
    <rPh sb="5" eb="7">
      <t>スイドウ</t>
    </rPh>
    <rPh sb="7" eb="9">
      <t>シセツ</t>
    </rPh>
    <rPh sb="11" eb="13">
      <t>ショウワ</t>
    </rPh>
    <rPh sb="15" eb="17">
      <t>ネンダイ</t>
    </rPh>
    <rPh sb="17" eb="19">
      <t>イゼン</t>
    </rPh>
    <rPh sb="20" eb="22">
      <t>ケンセツ</t>
    </rPh>
    <rPh sb="30" eb="31">
      <t>オオ</t>
    </rPh>
    <rPh sb="33" eb="36">
      <t>ロウキュウカ</t>
    </rPh>
    <rPh sb="37" eb="38">
      <t>スス</t>
    </rPh>
    <rPh sb="42" eb="44">
      <t>ジョウキョウ</t>
    </rPh>
    <rPh sb="50" eb="52">
      <t>カンロ</t>
    </rPh>
    <rPh sb="52" eb="55">
      <t>ケイネンカ</t>
    </rPh>
    <rPh sb="55" eb="56">
      <t>リツ</t>
    </rPh>
    <rPh sb="57" eb="59">
      <t>ホウテイ</t>
    </rPh>
    <rPh sb="59" eb="61">
      <t>タイヨウ</t>
    </rPh>
    <rPh sb="61" eb="63">
      <t>ネンスウ</t>
    </rPh>
    <rPh sb="64" eb="65">
      <t>コ</t>
    </rPh>
    <rPh sb="67" eb="69">
      <t>カンロ</t>
    </rPh>
    <rPh sb="69" eb="71">
      <t>エンチョウ</t>
    </rPh>
    <rPh sb="73" eb="74">
      <t>シメ</t>
    </rPh>
    <rPh sb="81" eb="83">
      <t>ゼンコク</t>
    </rPh>
    <rPh sb="83" eb="84">
      <t>オヨ</t>
    </rPh>
    <rPh sb="85" eb="87">
      <t>ルイジ</t>
    </rPh>
    <rPh sb="87" eb="89">
      <t>ダンタイ</t>
    </rPh>
    <rPh sb="89" eb="91">
      <t>ヘイキン</t>
    </rPh>
    <rPh sb="93" eb="94">
      <t>タカ</t>
    </rPh>
    <rPh sb="95" eb="97">
      <t>ジョウキョウ</t>
    </rPh>
    <rPh sb="108" eb="110">
      <t>カンロ</t>
    </rPh>
    <rPh sb="110" eb="112">
      <t>コウシン</t>
    </rPh>
    <rPh sb="112" eb="113">
      <t>リツ</t>
    </rPh>
    <rPh sb="114" eb="116">
      <t>ゼンコク</t>
    </rPh>
    <rPh sb="116" eb="117">
      <t>オヨ</t>
    </rPh>
    <rPh sb="118" eb="120">
      <t>ルイジ</t>
    </rPh>
    <rPh sb="120" eb="122">
      <t>ダンタイ</t>
    </rPh>
    <rPh sb="122" eb="124">
      <t>ヘイキン</t>
    </rPh>
    <rPh sb="126" eb="127">
      <t>タカ</t>
    </rPh>
    <rPh sb="128" eb="130">
      <t>ジョウキョウ</t>
    </rPh>
    <rPh sb="140" eb="142">
      <t>コンゴ</t>
    </rPh>
    <rPh sb="182" eb="185">
      <t>ケイカクテキ</t>
    </rPh>
    <rPh sb="187" eb="190">
      <t>コウリツテキ</t>
    </rPh>
    <phoneticPr fontId="7"/>
  </si>
  <si>
    <t>　今後、施設・管路の老朽化や人口減少による水需要の減少が予想されます。
　将来にわたり安定的に事業を継続していくために、需要動向を的確に把握し計画的な施設・管路の更新を行いながら最適な経営を図る必要性があります。
　今後は、施設規模の最適化に取組み近隣市町との事業統合、施設の共同利用化、管理の一体化等を検討し投資効率を向上させ、市民のみなさまに安心・安全で良質な水道水を安定して供給するため計画的な経営を行っていくよう努めます。</t>
    <rPh sb="1" eb="3">
      <t>コンゴ</t>
    </rPh>
    <rPh sb="4" eb="6">
      <t>シセツ</t>
    </rPh>
    <rPh sb="7" eb="9">
      <t>カンロ</t>
    </rPh>
    <rPh sb="10" eb="13">
      <t>ロウキュウカ</t>
    </rPh>
    <rPh sb="14" eb="16">
      <t>ジンコウ</t>
    </rPh>
    <rPh sb="16" eb="18">
      <t>ゲンショウ</t>
    </rPh>
    <rPh sb="21" eb="22">
      <t>ミズ</t>
    </rPh>
    <rPh sb="22" eb="24">
      <t>ジュヨウ</t>
    </rPh>
    <rPh sb="25" eb="27">
      <t>ゲンショウ</t>
    </rPh>
    <rPh sb="28" eb="30">
      <t>ヨソウ</t>
    </rPh>
    <rPh sb="37" eb="39">
      <t>ショウライ</t>
    </rPh>
    <rPh sb="43" eb="46">
      <t>アンテイテキ</t>
    </rPh>
    <rPh sb="47" eb="49">
      <t>ジギョウ</t>
    </rPh>
    <rPh sb="50" eb="52">
      <t>ケイゾク</t>
    </rPh>
    <rPh sb="60" eb="62">
      <t>ジュヨウ</t>
    </rPh>
    <rPh sb="62" eb="64">
      <t>ドウコウ</t>
    </rPh>
    <rPh sb="65" eb="67">
      <t>テキカク</t>
    </rPh>
    <rPh sb="68" eb="70">
      <t>ハアク</t>
    </rPh>
    <rPh sb="71" eb="74">
      <t>ケイカクテキ</t>
    </rPh>
    <rPh sb="75" eb="77">
      <t>シセツ</t>
    </rPh>
    <rPh sb="78" eb="80">
      <t>カンロ</t>
    </rPh>
    <rPh sb="81" eb="83">
      <t>コウシン</t>
    </rPh>
    <rPh sb="84" eb="85">
      <t>オコナ</t>
    </rPh>
    <rPh sb="89" eb="91">
      <t>サイテキ</t>
    </rPh>
    <rPh sb="92" eb="94">
      <t>ケイエイ</t>
    </rPh>
    <rPh sb="95" eb="96">
      <t>ハカ</t>
    </rPh>
    <rPh sb="97" eb="100">
      <t>ヒツヨウセイ</t>
    </rPh>
    <rPh sb="108" eb="110">
      <t>コンゴ</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</si>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</sst>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0.33</c:v>
                </c:pt>
                <c:pt idx="1">
                  <c:v>0.5</c:v>
                </c:pt>
                <c:pt idx="2">
                  <c:v>0.76</c:v>
                </c:pt>
                <c:pt idx="3" formatCode="#,##0.00;&quot;△&quot;#,##0.00">
                  <c:v>0.8</c:v>
                </c:pt>
                <c:pt idx="4" formatCode="#,##0.00;&quot;△&quot;#,##0.00">
                  <c:v>0.97</c:v>
                </c:pt>
              </c:numCache>
            </c:numRef>
          </c:val>
        </c:ser>
        <c:dLbls>
          <c:showLegendKey val="0"/>
          <c:showVal val="0"/>
          <c:showCatName val="0"/>
          <c:showSerName val="0"/>
          <c:showPercent val="0"/>
          <c:showBubbleSize val="0"/>
        </c:dLbls>
        <c:gapWidth val="150"/>
        <c:axId val="122063776"/>
        <c:axId val="18026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22063776"/>
        <c:axId val="180267952"/>
      </c:lineChart>
      <c:dateAx>
        <c:axId val="122063776"/>
        <c:scaling>
          <c:orientation val="minMax"/>
        </c:scaling>
        <c:delete val="1"/>
        <c:axPos val="b"/>
        <c:numFmt formatCode="ge" sourceLinked="1"/>
        <c:majorTickMark val="none"/>
        <c:minorTickMark val="none"/>
        <c:tickLblPos val="none"/>
        <c:crossAx val="180267952"/>
        <c:crosses val="autoZero"/>
        <c:auto val="1"/>
        <c:lblOffset val="100"/>
        <c:baseTimeUnit val="years"/>
      </c:dateAx>
      <c:valAx>
        <c:axId val="18026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51.94</c:v>
                </c:pt>
                <c:pt idx="1">
                  <c:v>52.28</c:v>
                </c:pt>
                <c:pt idx="2">
                  <c:v>49.78</c:v>
                </c:pt>
                <c:pt idx="3">
                  <c:v>48</c:v>
                </c:pt>
                <c:pt idx="4">
                  <c:v>48.34</c:v>
                </c:pt>
              </c:numCache>
            </c:numRef>
          </c:val>
        </c:ser>
        <c:dLbls>
          <c:showLegendKey val="0"/>
          <c:showVal val="0"/>
          <c:showCatName val="0"/>
          <c:showSerName val="0"/>
          <c:showPercent val="0"/>
          <c:showBubbleSize val="0"/>
        </c:dLbls>
        <c:gapWidth val="150"/>
        <c:axId val="180895712"/>
        <c:axId val="18089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80895712"/>
        <c:axId val="180896104"/>
      </c:lineChart>
      <c:dateAx>
        <c:axId val="180895712"/>
        <c:scaling>
          <c:orientation val="minMax"/>
        </c:scaling>
        <c:delete val="1"/>
        <c:axPos val="b"/>
        <c:numFmt formatCode="ge" sourceLinked="1"/>
        <c:majorTickMark val="none"/>
        <c:minorTickMark val="none"/>
        <c:tickLblPos val="none"/>
        <c:crossAx val="180896104"/>
        <c:crosses val="autoZero"/>
        <c:auto val="1"/>
        <c:lblOffset val="100"/>
        <c:baseTimeUnit val="years"/>
      </c:dateAx>
      <c:valAx>
        <c:axId val="18089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70.34</c:v>
                </c:pt>
                <c:pt idx="1">
                  <c:v>69.03</c:v>
                </c:pt>
                <c:pt idx="2">
                  <c:v>70.290000000000006</c:v>
                </c:pt>
                <c:pt idx="3">
                  <c:v>70.92</c:v>
                </c:pt>
                <c:pt idx="4">
                  <c:v>69.260000000000005</c:v>
                </c:pt>
              </c:numCache>
            </c:numRef>
          </c:val>
        </c:ser>
        <c:dLbls>
          <c:showLegendKey val="0"/>
          <c:showVal val="0"/>
          <c:showCatName val="0"/>
          <c:showSerName val="0"/>
          <c:showPercent val="0"/>
          <c:showBubbleSize val="0"/>
        </c:dLbls>
        <c:gapWidth val="150"/>
        <c:axId val="181050720"/>
        <c:axId val="18105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81050720"/>
        <c:axId val="181051112"/>
      </c:lineChart>
      <c:dateAx>
        <c:axId val="181050720"/>
        <c:scaling>
          <c:orientation val="minMax"/>
        </c:scaling>
        <c:delete val="1"/>
        <c:axPos val="b"/>
        <c:numFmt formatCode="ge" sourceLinked="1"/>
        <c:majorTickMark val="none"/>
        <c:minorTickMark val="none"/>
        <c:tickLblPos val="none"/>
        <c:crossAx val="181051112"/>
        <c:crosses val="autoZero"/>
        <c:auto val="1"/>
        <c:lblOffset val="100"/>
        <c:baseTimeUnit val="years"/>
      </c:dateAx>
      <c:valAx>
        <c:axId val="18105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111.73</c:v>
                </c:pt>
                <c:pt idx="1">
                  <c:v>107.03</c:v>
                </c:pt>
                <c:pt idx="2">
                  <c:v>111.45</c:v>
                </c:pt>
                <c:pt idx="3">
                  <c:v>106.6</c:v>
                </c:pt>
                <c:pt idx="4">
                  <c:v>118.99</c:v>
                </c:pt>
              </c:numCache>
            </c:numRef>
          </c:val>
        </c:ser>
        <c:dLbls>
          <c:showLegendKey val="0"/>
          <c:showVal val="0"/>
          <c:showCatName val="0"/>
          <c:showSerName val="0"/>
          <c:showPercent val="0"/>
          <c:showBubbleSize val="0"/>
        </c:dLbls>
        <c:gapWidth val="150"/>
        <c:axId val="180756184"/>
        <c:axId val="18075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80756184"/>
        <c:axId val="180756568"/>
      </c:lineChart>
      <c:dateAx>
        <c:axId val="180756184"/>
        <c:scaling>
          <c:orientation val="minMax"/>
        </c:scaling>
        <c:delete val="1"/>
        <c:axPos val="b"/>
        <c:numFmt formatCode="ge" sourceLinked="1"/>
        <c:majorTickMark val="none"/>
        <c:minorTickMark val="none"/>
        <c:tickLblPos val="none"/>
        <c:crossAx val="180756568"/>
        <c:crosses val="autoZero"/>
        <c:auto val="1"/>
        <c:lblOffset val="100"/>
        <c:baseTimeUnit val="years"/>
      </c:dateAx>
      <c:valAx>
        <c:axId val="180756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75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50.28</c:v>
                </c:pt>
                <c:pt idx="1">
                  <c:v>50.75</c:v>
                </c:pt>
                <c:pt idx="2">
                  <c:v>55.76</c:v>
                </c:pt>
                <c:pt idx="3">
                  <c:v>56.45</c:v>
                </c:pt>
                <c:pt idx="4">
                  <c:v>57.13</c:v>
                </c:pt>
              </c:numCache>
            </c:numRef>
          </c:val>
        </c:ser>
        <c:dLbls>
          <c:showLegendKey val="0"/>
          <c:showVal val="0"/>
          <c:showCatName val="0"/>
          <c:showSerName val="0"/>
          <c:showPercent val="0"/>
          <c:showBubbleSize val="0"/>
        </c:dLbls>
        <c:gapWidth val="150"/>
        <c:axId val="180783568"/>
        <c:axId val="18078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80783568"/>
        <c:axId val="180783952"/>
      </c:lineChart>
      <c:dateAx>
        <c:axId val="180783568"/>
        <c:scaling>
          <c:orientation val="minMax"/>
        </c:scaling>
        <c:delete val="1"/>
        <c:axPos val="b"/>
        <c:numFmt formatCode="ge" sourceLinked="1"/>
        <c:majorTickMark val="none"/>
        <c:minorTickMark val="none"/>
        <c:tickLblPos val="none"/>
        <c:crossAx val="180783952"/>
        <c:crosses val="autoZero"/>
        <c:auto val="1"/>
        <c:lblOffset val="100"/>
        <c:baseTimeUnit val="years"/>
      </c:dateAx>
      <c:valAx>
        <c:axId val="18078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8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32.65</c:v>
                </c:pt>
                <c:pt idx="1">
                  <c:v>33.44</c:v>
                </c:pt>
                <c:pt idx="2">
                  <c:v>32.9</c:v>
                </c:pt>
                <c:pt idx="3" formatCode="#,##0.00;&quot;△&quot;#,##0.00">
                  <c:v>32.89</c:v>
                </c:pt>
                <c:pt idx="4" formatCode="#,##0.00;&quot;△&quot;#,##0.00">
                  <c:v>31.84</c:v>
                </c:pt>
              </c:numCache>
            </c:numRef>
          </c:val>
        </c:ser>
        <c:dLbls>
          <c:showLegendKey val="0"/>
          <c:showVal val="0"/>
          <c:showCatName val="0"/>
          <c:showSerName val="0"/>
          <c:showPercent val="0"/>
          <c:showBubbleSize val="0"/>
        </c:dLbls>
        <c:gapWidth val="150"/>
        <c:axId val="181170080"/>
        <c:axId val="1811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81170080"/>
        <c:axId val="181171488"/>
      </c:lineChart>
      <c:dateAx>
        <c:axId val="181170080"/>
        <c:scaling>
          <c:orientation val="minMax"/>
        </c:scaling>
        <c:delete val="1"/>
        <c:axPos val="b"/>
        <c:numFmt formatCode="ge" sourceLinked="1"/>
        <c:majorTickMark val="none"/>
        <c:minorTickMark val="none"/>
        <c:tickLblPos val="none"/>
        <c:crossAx val="181171488"/>
        <c:crosses val="autoZero"/>
        <c:auto val="1"/>
        <c:lblOffset val="100"/>
        <c:baseTimeUnit val="years"/>
      </c:dateAx>
      <c:valAx>
        <c:axId val="1811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7894056"/>
        <c:axId val="17789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77894056"/>
        <c:axId val="177894448"/>
      </c:lineChart>
      <c:dateAx>
        <c:axId val="177894056"/>
        <c:scaling>
          <c:orientation val="minMax"/>
        </c:scaling>
        <c:delete val="1"/>
        <c:axPos val="b"/>
        <c:numFmt formatCode="ge" sourceLinked="1"/>
        <c:majorTickMark val="none"/>
        <c:minorTickMark val="none"/>
        <c:tickLblPos val="none"/>
        <c:crossAx val="177894448"/>
        <c:crosses val="autoZero"/>
        <c:auto val="1"/>
        <c:lblOffset val="100"/>
        <c:baseTimeUnit val="years"/>
      </c:dateAx>
      <c:valAx>
        <c:axId val="17789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89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3986.32</c:v>
                </c:pt>
                <c:pt idx="1">
                  <c:v>4320.91</c:v>
                </c:pt>
                <c:pt idx="2">
                  <c:v>564.58000000000004</c:v>
                </c:pt>
                <c:pt idx="3">
                  <c:v>610.17999999999995</c:v>
                </c:pt>
                <c:pt idx="4">
                  <c:v>613.75</c:v>
                </c:pt>
              </c:numCache>
            </c:numRef>
          </c:val>
        </c:ser>
        <c:dLbls>
          <c:showLegendKey val="0"/>
          <c:showVal val="0"/>
          <c:showCatName val="0"/>
          <c:showSerName val="0"/>
          <c:showPercent val="0"/>
          <c:showBubbleSize val="0"/>
        </c:dLbls>
        <c:gapWidth val="150"/>
        <c:axId val="177895624"/>
        <c:axId val="17789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77895624"/>
        <c:axId val="177896016"/>
      </c:lineChart>
      <c:dateAx>
        <c:axId val="177895624"/>
        <c:scaling>
          <c:orientation val="minMax"/>
        </c:scaling>
        <c:delete val="1"/>
        <c:axPos val="b"/>
        <c:numFmt formatCode="ge" sourceLinked="1"/>
        <c:majorTickMark val="none"/>
        <c:minorTickMark val="none"/>
        <c:tickLblPos val="none"/>
        <c:crossAx val="177896016"/>
        <c:crosses val="autoZero"/>
        <c:auto val="1"/>
        <c:lblOffset val="100"/>
        <c:baseTimeUnit val="years"/>
      </c:dateAx>
      <c:valAx>
        <c:axId val="177896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89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408.3</c:v>
                </c:pt>
                <c:pt idx="1">
                  <c:v>410.86</c:v>
                </c:pt>
                <c:pt idx="2">
                  <c:v>421.96</c:v>
                </c:pt>
                <c:pt idx="3">
                  <c:v>432.11</c:v>
                </c:pt>
                <c:pt idx="4">
                  <c:v>432.92</c:v>
                </c:pt>
              </c:numCache>
            </c:numRef>
          </c:val>
        </c:ser>
        <c:dLbls>
          <c:showLegendKey val="0"/>
          <c:showVal val="0"/>
          <c:showCatName val="0"/>
          <c:showSerName val="0"/>
          <c:showPercent val="0"/>
          <c:showBubbleSize val="0"/>
        </c:dLbls>
        <c:gapWidth val="150"/>
        <c:axId val="177893664"/>
        <c:axId val="17789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77893664"/>
        <c:axId val="177893272"/>
      </c:lineChart>
      <c:dateAx>
        <c:axId val="177893664"/>
        <c:scaling>
          <c:orientation val="minMax"/>
        </c:scaling>
        <c:delete val="1"/>
        <c:axPos val="b"/>
        <c:numFmt formatCode="ge" sourceLinked="1"/>
        <c:majorTickMark val="none"/>
        <c:minorTickMark val="none"/>
        <c:tickLblPos val="none"/>
        <c:crossAx val="177893272"/>
        <c:crosses val="autoZero"/>
        <c:auto val="1"/>
        <c:lblOffset val="100"/>
        <c:baseTimeUnit val="years"/>
      </c:dateAx>
      <c:valAx>
        <c:axId val="177893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8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102.54</c:v>
                </c:pt>
                <c:pt idx="1">
                  <c:v>98.16</c:v>
                </c:pt>
                <c:pt idx="2">
                  <c:v>100.5</c:v>
                </c:pt>
                <c:pt idx="3">
                  <c:v>95.34</c:v>
                </c:pt>
                <c:pt idx="4">
                  <c:v>108.81</c:v>
                </c:pt>
              </c:numCache>
            </c:numRef>
          </c:val>
        </c:ser>
        <c:dLbls>
          <c:showLegendKey val="0"/>
          <c:showVal val="0"/>
          <c:showCatName val="0"/>
          <c:showSerName val="0"/>
          <c:showPercent val="0"/>
          <c:showBubbleSize val="0"/>
        </c:dLbls>
        <c:gapWidth val="150"/>
        <c:axId val="177891312"/>
        <c:axId val="18089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77891312"/>
        <c:axId val="180892968"/>
      </c:lineChart>
      <c:dateAx>
        <c:axId val="177891312"/>
        <c:scaling>
          <c:orientation val="minMax"/>
        </c:scaling>
        <c:delete val="1"/>
        <c:axPos val="b"/>
        <c:numFmt formatCode="ge" sourceLinked="1"/>
        <c:majorTickMark val="none"/>
        <c:minorTickMark val="none"/>
        <c:tickLblPos val="none"/>
        <c:crossAx val="180892968"/>
        <c:crosses val="autoZero"/>
        <c:auto val="1"/>
        <c:lblOffset val="100"/>
        <c:baseTimeUnit val="years"/>
      </c:dateAx>
      <c:valAx>
        <c:axId val="18089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9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227.21</c:v>
                </c:pt>
                <c:pt idx="1">
                  <c:v>237.66</c:v>
                </c:pt>
                <c:pt idx="2">
                  <c:v>232.35</c:v>
                </c:pt>
                <c:pt idx="3">
                  <c:v>244.11</c:v>
                </c:pt>
                <c:pt idx="4">
                  <c:v>216.75</c:v>
                </c:pt>
              </c:numCache>
            </c:numRef>
          </c:val>
        </c:ser>
        <c:dLbls>
          <c:showLegendKey val="0"/>
          <c:showVal val="0"/>
          <c:showCatName val="0"/>
          <c:showSerName val="0"/>
          <c:showPercent val="0"/>
          <c:showBubbleSize val="0"/>
        </c:dLbls>
        <c:gapWidth val="150"/>
        <c:axId val="180894144"/>
        <c:axId val="18089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80894144"/>
        <c:axId val="180894536"/>
      </c:lineChart>
      <c:dateAx>
        <c:axId val="180894144"/>
        <c:scaling>
          <c:orientation val="minMax"/>
        </c:scaling>
        <c:delete val="1"/>
        <c:axPos val="b"/>
        <c:numFmt formatCode="ge" sourceLinked="1"/>
        <c:majorTickMark val="none"/>
        <c:minorTickMark val="none"/>
        <c:tickLblPos val="none"/>
        <c:crossAx val="180894536"/>
        <c:crosses val="autoZero"/>
        <c:auto val="1"/>
        <c:lblOffset val="100"/>
        <c:baseTimeUnit val="years"/>
      </c:dateAx>
      <c:valAx>
        <c:axId val="18089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60" zoomScaleNormal="70" workbookViewId="0">
      <selection activeCell="AG10" sqref="AG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9" t="str">
        <f>データ!H6</f>
        <v>北海道　赤平市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A7</v>
      </c>
      <c r="X8" s="86"/>
      <c r="Y8" s="86"/>
      <c r="Z8" s="86"/>
      <c r="AA8" s="86"/>
      <c r="AB8" s="86"/>
      <c r="AC8" s="86"/>
      <c r="AD8" s="87" t="s">
        <v>119</v>
      </c>
      <c r="AE8" s="87"/>
      <c r="AF8" s="87"/>
      <c r="AG8" s="87"/>
      <c r="AH8" s="87"/>
      <c r="AI8" s="87"/>
      <c r="AJ8" s="87"/>
      <c r="AK8" s="5"/>
      <c r="AL8" s="74">
        <f>データ!$R$6</f>
        <v>10772</v>
      </c>
      <c r="AM8" s="74"/>
      <c r="AN8" s="74"/>
      <c r="AO8" s="74"/>
      <c r="AP8" s="74"/>
      <c r="AQ8" s="74"/>
      <c r="AR8" s="74"/>
      <c r="AS8" s="74"/>
      <c r="AT8" s="70">
        <f>データ!$S$6</f>
        <v>129.88</v>
      </c>
      <c r="AU8" s="71"/>
      <c r="AV8" s="71"/>
      <c r="AW8" s="71"/>
      <c r="AX8" s="71"/>
      <c r="AY8" s="71"/>
      <c r="AZ8" s="71"/>
      <c r="BA8" s="71"/>
      <c r="BB8" s="73">
        <f>データ!$T$6</f>
        <v>82.94</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x14ac:dyDescent="0.15">
      <c r="A10" s="2"/>
      <c r="B10" s="70" t="str">
        <f>データ!$N$6</f>
        <v>-</v>
      </c>
      <c r="C10" s="71"/>
      <c r="D10" s="71"/>
      <c r="E10" s="71"/>
      <c r="F10" s="71"/>
      <c r="G10" s="71"/>
      <c r="H10" s="71"/>
      <c r="I10" s="70">
        <f>データ!$O$6</f>
        <v>58.32</v>
      </c>
      <c r="J10" s="71"/>
      <c r="K10" s="71"/>
      <c r="L10" s="71"/>
      <c r="M10" s="71"/>
      <c r="N10" s="71"/>
      <c r="O10" s="72"/>
      <c r="P10" s="73">
        <f>データ!$P$6</f>
        <v>97.27</v>
      </c>
      <c r="Q10" s="73"/>
      <c r="R10" s="73"/>
      <c r="S10" s="73"/>
      <c r="T10" s="73"/>
      <c r="U10" s="73"/>
      <c r="V10" s="73"/>
      <c r="W10" s="74">
        <f>データ!$Q$6</f>
        <v>5225</v>
      </c>
      <c r="X10" s="74"/>
      <c r="Y10" s="74"/>
      <c r="Z10" s="74"/>
      <c r="AA10" s="74"/>
      <c r="AB10" s="74"/>
      <c r="AC10" s="74"/>
      <c r="AD10" s="2"/>
      <c r="AE10" s="2"/>
      <c r="AF10" s="2"/>
      <c r="AG10" s="2"/>
      <c r="AH10" s="5"/>
      <c r="AI10" s="5"/>
      <c r="AJ10" s="5"/>
      <c r="AK10" s="5"/>
      <c r="AL10" s="74">
        <f>データ!$U$6</f>
        <v>10411</v>
      </c>
      <c r="AM10" s="74"/>
      <c r="AN10" s="74"/>
      <c r="AO10" s="74"/>
      <c r="AP10" s="74"/>
      <c r="AQ10" s="74"/>
      <c r="AR10" s="74"/>
      <c r="AS10" s="74"/>
      <c r="AT10" s="70">
        <f>データ!$V$6</f>
        <v>17.260000000000002</v>
      </c>
      <c r="AU10" s="71"/>
      <c r="AV10" s="71"/>
      <c r="AW10" s="71"/>
      <c r="AX10" s="71"/>
      <c r="AY10" s="71"/>
      <c r="AZ10" s="71"/>
      <c r="BA10" s="71"/>
      <c r="BB10" s="73">
        <f>データ!$W$6</f>
        <v>603.19000000000005</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7" t="s">
        <v>116</v>
      </c>
      <c r="BM16" s="58"/>
      <c r="BN16" s="58"/>
      <c r="BO16" s="58"/>
      <c r="BP16" s="58"/>
      <c r="BQ16" s="58"/>
      <c r="BR16" s="58"/>
      <c r="BS16" s="58"/>
      <c r="BT16" s="58"/>
      <c r="BU16" s="58"/>
      <c r="BV16" s="58"/>
      <c r="BW16" s="58"/>
      <c r="BX16" s="58"/>
      <c r="BY16" s="58"/>
      <c r="BZ16" s="59"/>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7"/>
      <c r="BM17" s="58"/>
      <c r="BN17" s="58"/>
      <c r="BO17" s="58"/>
      <c r="BP17" s="58"/>
      <c r="BQ17" s="58"/>
      <c r="BR17" s="58"/>
      <c r="BS17" s="58"/>
      <c r="BT17" s="58"/>
      <c r="BU17" s="58"/>
      <c r="BV17" s="58"/>
      <c r="BW17" s="58"/>
      <c r="BX17" s="58"/>
      <c r="BY17" s="58"/>
      <c r="BZ17" s="59"/>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7"/>
      <c r="BM18" s="58"/>
      <c r="BN18" s="58"/>
      <c r="BO18" s="58"/>
      <c r="BP18" s="58"/>
      <c r="BQ18" s="58"/>
      <c r="BR18" s="58"/>
      <c r="BS18" s="58"/>
      <c r="BT18" s="58"/>
      <c r="BU18" s="58"/>
      <c r="BV18" s="58"/>
      <c r="BW18" s="58"/>
      <c r="BX18" s="58"/>
      <c r="BY18" s="58"/>
      <c r="BZ18" s="59"/>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7"/>
      <c r="BM19" s="58"/>
      <c r="BN19" s="58"/>
      <c r="BO19" s="58"/>
      <c r="BP19" s="58"/>
      <c r="BQ19" s="58"/>
      <c r="BR19" s="58"/>
      <c r="BS19" s="58"/>
      <c r="BT19" s="58"/>
      <c r="BU19" s="58"/>
      <c r="BV19" s="58"/>
      <c r="BW19" s="58"/>
      <c r="BX19" s="58"/>
      <c r="BY19" s="58"/>
      <c r="BZ19" s="59"/>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7"/>
      <c r="BM20" s="58"/>
      <c r="BN20" s="58"/>
      <c r="BO20" s="58"/>
      <c r="BP20" s="58"/>
      <c r="BQ20" s="58"/>
      <c r="BR20" s="58"/>
      <c r="BS20" s="58"/>
      <c r="BT20" s="58"/>
      <c r="BU20" s="58"/>
      <c r="BV20" s="58"/>
      <c r="BW20" s="58"/>
      <c r="BX20" s="58"/>
      <c r="BY20" s="58"/>
      <c r="BZ20" s="59"/>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7"/>
      <c r="BM21" s="58"/>
      <c r="BN21" s="58"/>
      <c r="BO21" s="58"/>
      <c r="BP21" s="58"/>
      <c r="BQ21" s="58"/>
      <c r="BR21" s="58"/>
      <c r="BS21" s="58"/>
      <c r="BT21" s="58"/>
      <c r="BU21" s="58"/>
      <c r="BV21" s="58"/>
      <c r="BW21" s="58"/>
      <c r="BX21" s="58"/>
      <c r="BY21" s="58"/>
      <c r="BZ21" s="59"/>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7"/>
      <c r="BM22" s="58"/>
      <c r="BN22" s="58"/>
      <c r="BO22" s="58"/>
      <c r="BP22" s="58"/>
      <c r="BQ22" s="58"/>
      <c r="BR22" s="58"/>
      <c r="BS22" s="58"/>
      <c r="BT22" s="58"/>
      <c r="BU22" s="58"/>
      <c r="BV22" s="58"/>
      <c r="BW22" s="58"/>
      <c r="BX22" s="58"/>
      <c r="BY22" s="58"/>
      <c r="BZ22" s="59"/>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7"/>
      <c r="BM23" s="58"/>
      <c r="BN23" s="58"/>
      <c r="BO23" s="58"/>
      <c r="BP23" s="58"/>
      <c r="BQ23" s="58"/>
      <c r="BR23" s="58"/>
      <c r="BS23" s="58"/>
      <c r="BT23" s="58"/>
      <c r="BU23" s="58"/>
      <c r="BV23" s="58"/>
      <c r="BW23" s="58"/>
      <c r="BX23" s="58"/>
      <c r="BY23" s="58"/>
      <c r="BZ23" s="59"/>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7"/>
      <c r="BM24" s="58"/>
      <c r="BN24" s="58"/>
      <c r="BO24" s="58"/>
      <c r="BP24" s="58"/>
      <c r="BQ24" s="58"/>
      <c r="BR24" s="58"/>
      <c r="BS24" s="58"/>
      <c r="BT24" s="58"/>
      <c r="BU24" s="58"/>
      <c r="BV24" s="58"/>
      <c r="BW24" s="58"/>
      <c r="BX24" s="58"/>
      <c r="BY24" s="58"/>
      <c r="BZ24" s="59"/>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7"/>
      <c r="BM25" s="58"/>
      <c r="BN25" s="58"/>
      <c r="BO25" s="58"/>
      <c r="BP25" s="58"/>
      <c r="BQ25" s="58"/>
      <c r="BR25" s="58"/>
      <c r="BS25" s="58"/>
      <c r="BT25" s="58"/>
      <c r="BU25" s="58"/>
      <c r="BV25" s="58"/>
      <c r="BW25" s="58"/>
      <c r="BX25" s="58"/>
      <c r="BY25" s="58"/>
      <c r="BZ25" s="59"/>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7"/>
      <c r="BM26" s="58"/>
      <c r="BN26" s="58"/>
      <c r="BO26" s="58"/>
      <c r="BP26" s="58"/>
      <c r="BQ26" s="58"/>
      <c r="BR26" s="58"/>
      <c r="BS26" s="58"/>
      <c r="BT26" s="58"/>
      <c r="BU26" s="58"/>
      <c r="BV26" s="58"/>
      <c r="BW26" s="58"/>
      <c r="BX26" s="58"/>
      <c r="BY26" s="58"/>
      <c r="BZ26" s="59"/>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7"/>
      <c r="BM27" s="58"/>
      <c r="BN27" s="58"/>
      <c r="BO27" s="58"/>
      <c r="BP27" s="58"/>
      <c r="BQ27" s="58"/>
      <c r="BR27" s="58"/>
      <c r="BS27" s="58"/>
      <c r="BT27" s="58"/>
      <c r="BU27" s="58"/>
      <c r="BV27" s="58"/>
      <c r="BW27" s="58"/>
      <c r="BX27" s="58"/>
      <c r="BY27" s="58"/>
      <c r="BZ27" s="59"/>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7"/>
      <c r="BM28" s="58"/>
      <c r="BN28" s="58"/>
      <c r="BO28" s="58"/>
      <c r="BP28" s="58"/>
      <c r="BQ28" s="58"/>
      <c r="BR28" s="58"/>
      <c r="BS28" s="58"/>
      <c r="BT28" s="58"/>
      <c r="BU28" s="58"/>
      <c r="BV28" s="58"/>
      <c r="BW28" s="58"/>
      <c r="BX28" s="58"/>
      <c r="BY28" s="58"/>
      <c r="BZ28" s="59"/>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7"/>
      <c r="BM29" s="58"/>
      <c r="BN29" s="58"/>
      <c r="BO29" s="58"/>
      <c r="BP29" s="58"/>
      <c r="BQ29" s="58"/>
      <c r="BR29" s="58"/>
      <c r="BS29" s="58"/>
      <c r="BT29" s="58"/>
      <c r="BU29" s="58"/>
      <c r="BV29" s="58"/>
      <c r="BW29" s="58"/>
      <c r="BX29" s="58"/>
      <c r="BY29" s="58"/>
      <c r="BZ29" s="59"/>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7"/>
      <c r="BM30" s="58"/>
      <c r="BN30" s="58"/>
      <c r="BO30" s="58"/>
      <c r="BP30" s="58"/>
      <c r="BQ30" s="58"/>
      <c r="BR30" s="58"/>
      <c r="BS30" s="58"/>
      <c r="BT30" s="58"/>
      <c r="BU30" s="58"/>
      <c r="BV30" s="58"/>
      <c r="BW30" s="58"/>
      <c r="BX30" s="58"/>
      <c r="BY30" s="58"/>
      <c r="BZ30" s="59"/>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7"/>
      <c r="BM31" s="58"/>
      <c r="BN31" s="58"/>
      <c r="BO31" s="58"/>
      <c r="BP31" s="58"/>
      <c r="BQ31" s="58"/>
      <c r="BR31" s="58"/>
      <c r="BS31" s="58"/>
      <c r="BT31" s="58"/>
      <c r="BU31" s="58"/>
      <c r="BV31" s="58"/>
      <c r="BW31" s="58"/>
      <c r="BX31" s="58"/>
      <c r="BY31" s="58"/>
      <c r="BZ31" s="59"/>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7"/>
      <c r="BM32" s="58"/>
      <c r="BN32" s="58"/>
      <c r="BO32" s="58"/>
      <c r="BP32" s="58"/>
      <c r="BQ32" s="58"/>
      <c r="BR32" s="58"/>
      <c r="BS32" s="58"/>
      <c r="BT32" s="58"/>
      <c r="BU32" s="58"/>
      <c r="BV32" s="58"/>
      <c r="BW32" s="58"/>
      <c r="BX32" s="58"/>
      <c r="BY32" s="58"/>
      <c r="BZ32" s="59"/>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7"/>
      <c r="BM33" s="58"/>
      <c r="BN33" s="58"/>
      <c r="BO33" s="58"/>
      <c r="BP33" s="58"/>
      <c r="BQ33" s="58"/>
      <c r="BR33" s="58"/>
      <c r="BS33" s="58"/>
      <c r="BT33" s="58"/>
      <c r="BU33" s="58"/>
      <c r="BV33" s="58"/>
      <c r="BW33" s="58"/>
      <c r="BX33" s="58"/>
      <c r="BY33" s="58"/>
      <c r="BZ33" s="59"/>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7"/>
      <c r="BM34" s="58"/>
      <c r="BN34" s="58"/>
      <c r="BO34" s="58"/>
      <c r="BP34" s="58"/>
      <c r="BQ34" s="58"/>
      <c r="BR34" s="58"/>
      <c r="BS34" s="58"/>
      <c r="BT34" s="58"/>
      <c r="BU34" s="58"/>
      <c r="BV34" s="58"/>
      <c r="BW34" s="58"/>
      <c r="BX34" s="58"/>
      <c r="BY34" s="58"/>
      <c r="BZ34" s="59"/>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7"/>
      <c r="BM35" s="58"/>
      <c r="BN35" s="58"/>
      <c r="BO35" s="58"/>
      <c r="BP35" s="58"/>
      <c r="BQ35" s="58"/>
      <c r="BR35" s="58"/>
      <c r="BS35" s="58"/>
      <c r="BT35" s="58"/>
      <c r="BU35" s="58"/>
      <c r="BV35" s="58"/>
      <c r="BW35" s="58"/>
      <c r="BX35" s="58"/>
      <c r="BY35" s="58"/>
      <c r="BZ35" s="59"/>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7"/>
      <c r="BM36" s="58"/>
      <c r="BN36" s="58"/>
      <c r="BO36" s="58"/>
      <c r="BP36" s="58"/>
      <c r="BQ36" s="58"/>
      <c r="BR36" s="58"/>
      <c r="BS36" s="58"/>
      <c r="BT36" s="58"/>
      <c r="BU36" s="58"/>
      <c r="BV36" s="58"/>
      <c r="BW36" s="58"/>
      <c r="BX36" s="58"/>
      <c r="BY36" s="58"/>
      <c r="BZ36" s="59"/>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7"/>
      <c r="BM37" s="58"/>
      <c r="BN37" s="58"/>
      <c r="BO37" s="58"/>
      <c r="BP37" s="58"/>
      <c r="BQ37" s="58"/>
      <c r="BR37" s="58"/>
      <c r="BS37" s="58"/>
      <c r="BT37" s="58"/>
      <c r="BU37" s="58"/>
      <c r="BV37" s="58"/>
      <c r="BW37" s="58"/>
      <c r="BX37" s="58"/>
      <c r="BY37" s="58"/>
      <c r="BZ37" s="59"/>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7"/>
      <c r="BM38" s="58"/>
      <c r="BN38" s="58"/>
      <c r="BO38" s="58"/>
      <c r="BP38" s="58"/>
      <c r="BQ38" s="58"/>
      <c r="BR38" s="58"/>
      <c r="BS38" s="58"/>
      <c r="BT38" s="58"/>
      <c r="BU38" s="58"/>
      <c r="BV38" s="58"/>
      <c r="BW38" s="58"/>
      <c r="BX38" s="58"/>
      <c r="BY38" s="58"/>
      <c r="BZ38" s="59"/>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7"/>
      <c r="BM39" s="58"/>
      <c r="BN39" s="58"/>
      <c r="BO39" s="58"/>
      <c r="BP39" s="58"/>
      <c r="BQ39" s="58"/>
      <c r="BR39" s="58"/>
      <c r="BS39" s="58"/>
      <c r="BT39" s="58"/>
      <c r="BU39" s="58"/>
      <c r="BV39" s="58"/>
      <c r="BW39" s="58"/>
      <c r="BX39" s="58"/>
      <c r="BY39" s="58"/>
      <c r="BZ39" s="59"/>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7"/>
      <c r="BM40" s="58"/>
      <c r="BN40" s="58"/>
      <c r="BO40" s="58"/>
      <c r="BP40" s="58"/>
      <c r="BQ40" s="58"/>
      <c r="BR40" s="58"/>
      <c r="BS40" s="58"/>
      <c r="BT40" s="58"/>
      <c r="BU40" s="58"/>
      <c r="BV40" s="58"/>
      <c r="BW40" s="58"/>
      <c r="BX40" s="58"/>
      <c r="BY40" s="58"/>
      <c r="BZ40" s="59"/>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7"/>
      <c r="BM41" s="58"/>
      <c r="BN41" s="58"/>
      <c r="BO41" s="58"/>
      <c r="BP41" s="58"/>
      <c r="BQ41" s="58"/>
      <c r="BR41" s="58"/>
      <c r="BS41" s="58"/>
      <c r="BT41" s="58"/>
      <c r="BU41" s="58"/>
      <c r="BV41" s="58"/>
      <c r="BW41" s="58"/>
      <c r="BX41" s="58"/>
      <c r="BY41" s="58"/>
      <c r="BZ41" s="59"/>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7"/>
      <c r="BM42" s="58"/>
      <c r="BN42" s="58"/>
      <c r="BO42" s="58"/>
      <c r="BP42" s="58"/>
      <c r="BQ42" s="58"/>
      <c r="BR42" s="58"/>
      <c r="BS42" s="58"/>
      <c r="BT42" s="58"/>
      <c r="BU42" s="58"/>
      <c r="BV42" s="58"/>
      <c r="BW42" s="58"/>
      <c r="BX42" s="58"/>
      <c r="BY42" s="58"/>
      <c r="BZ42" s="59"/>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7"/>
      <c r="BM43" s="58"/>
      <c r="BN43" s="58"/>
      <c r="BO43" s="58"/>
      <c r="BP43" s="58"/>
      <c r="BQ43" s="58"/>
      <c r="BR43" s="58"/>
      <c r="BS43" s="58"/>
      <c r="BT43" s="58"/>
      <c r="BU43" s="58"/>
      <c r="BV43" s="58"/>
      <c r="BW43" s="58"/>
      <c r="BX43" s="58"/>
      <c r="BY43" s="58"/>
      <c r="BZ43" s="59"/>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7"/>
      <c r="BM44" s="58"/>
      <c r="BN44" s="58"/>
      <c r="BO44" s="58"/>
      <c r="BP44" s="58"/>
      <c r="BQ44" s="58"/>
      <c r="BR44" s="58"/>
      <c r="BS44" s="58"/>
      <c r="BT44" s="58"/>
      <c r="BU44" s="58"/>
      <c r="BV44" s="58"/>
      <c r="BW44" s="58"/>
      <c r="BX44" s="58"/>
      <c r="BY44" s="58"/>
      <c r="BZ44" s="59"/>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117</v>
      </c>
      <c r="BM47" s="58"/>
      <c r="BN47" s="58"/>
      <c r="BO47" s="58"/>
      <c r="BP47" s="58"/>
      <c r="BQ47" s="58"/>
      <c r="BR47" s="58"/>
      <c r="BS47" s="58"/>
      <c r="BT47" s="58"/>
      <c r="BU47" s="58"/>
      <c r="BV47" s="58"/>
      <c r="BW47" s="58"/>
      <c r="BX47" s="58"/>
      <c r="BY47" s="58"/>
      <c r="BZ47" s="59"/>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x14ac:dyDescent="0.15">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wcsUjeyQWSjZYZOI/2j0w7C14xJhDbEE3BFVkqhZpEi3F52px4IWl5yp07nVxEbLbZbrXimnUr1INGaFqpSeRw==" saltValue="c+OdzXF36wtxF/oiPQZiu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EH12" sqref="EH12"/>
    </sheetView>
  </sheetViews>
  <sheetFormatPr defaultColWidth="9"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12181</v>
      </c>
      <c r="D6" s="34">
        <f t="shared" si="3"/>
        <v>46</v>
      </c>
      <c r="E6" s="34">
        <f t="shared" si="3"/>
        <v>1</v>
      </c>
      <c r="F6" s="34">
        <f t="shared" si="3"/>
        <v>0</v>
      </c>
      <c r="G6" s="34">
        <f t="shared" si="3"/>
        <v>1</v>
      </c>
      <c r="H6" s="34" t="str">
        <f t="shared" si="3"/>
        <v>北海道　赤平市</v>
      </c>
      <c r="I6" s="34" t="str">
        <f t="shared" si="3"/>
        <v>法適用</v>
      </c>
      <c r="J6" s="34" t="str">
        <f t="shared" si="3"/>
        <v>水道事業</v>
      </c>
      <c r="K6" s="34" t="str">
        <f t="shared" si="3"/>
        <v>末端給水事業</v>
      </c>
      <c r="L6" s="34" t="str">
        <f t="shared" si="3"/>
        <v>A7</v>
      </c>
      <c r="M6" s="34">
        <f t="shared" si="3"/>
        <v>0</v>
      </c>
      <c r="N6" s="35" t="str">
        <f t="shared" si="3"/>
        <v>-</v>
      </c>
      <c r="O6" s="35">
        <f t="shared" si="3"/>
        <v>58.32</v>
      </c>
      <c r="P6" s="35">
        <f t="shared" si="3"/>
        <v>97.27</v>
      </c>
      <c r="Q6" s="35">
        <f t="shared" si="3"/>
        <v>5225</v>
      </c>
      <c r="R6" s="35">
        <f t="shared" si="3"/>
        <v>10772</v>
      </c>
      <c r="S6" s="35">
        <f t="shared" si="3"/>
        <v>129.88</v>
      </c>
      <c r="T6" s="35">
        <f t="shared" si="3"/>
        <v>82.94</v>
      </c>
      <c r="U6" s="35">
        <f t="shared" si="3"/>
        <v>10411</v>
      </c>
      <c r="V6" s="35">
        <f t="shared" si="3"/>
        <v>17.260000000000002</v>
      </c>
      <c r="W6" s="35">
        <f t="shared" si="3"/>
        <v>603.19000000000005</v>
      </c>
      <c r="X6" s="36">
        <f>IF(X7="",NA(),X7)</f>
        <v>111.73</v>
      </c>
      <c r="Y6" s="36">
        <f t="shared" ref="Y6:AG6" si="4">IF(Y7="",NA(),Y7)</f>
        <v>107.03</v>
      </c>
      <c r="Z6" s="36">
        <f t="shared" si="4"/>
        <v>111.45</v>
      </c>
      <c r="AA6" s="36">
        <f t="shared" si="4"/>
        <v>106.6</v>
      </c>
      <c r="AB6" s="36">
        <f t="shared" si="4"/>
        <v>118.99</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3986.32</v>
      </c>
      <c r="AU6" s="36">
        <f t="shared" ref="AU6:BC6" si="6">IF(AU7="",NA(),AU7)</f>
        <v>4320.91</v>
      </c>
      <c r="AV6" s="36">
        <f t="shared" si="6"/>
        <v>564.58000000000004</v>
      </c>
      <c r="AW6" s="36">
        <f t="shared" si="6"/>
        <v>610.17999999999995</v>
      </c>
      <c r="AX6" s="36">
        <f t="shared" si="6"/>
        <v>613.75</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408.3</v>
      </c>
      <c r="BF6" s="36">
        <f t="shared" ref="BF6:BN6" si="7">IF(BF7="",NA(),BF7)</f>
        <v>410.86</v>
      </c>
      <c r="BG6" s="36">
        <f t="shared" si="7"/>
        <v>421.96</v>
      </c>
      <c r="BH6" s="36">
        <f t="shared" si="7"/>
        <v>432.11</v>
      </c>
      <c r="BI6" s="36">
        <f t="shared" si="7"/>
        <v>432.92</v>
      </c>
      <c r="BJ6" s="36">
        <f t="shared" si="7"/>
        <v>458</v>
      </c>
      <c r="BK6" s="36">
        <f t="shared" si="7"/>
        <v>443.13</v>
      </c>
      <c r="BL6" s="36">
        <f t="shared" si="7"/>
        <v>442.54</v>
      </c>
      <c r="BM6" s="36">
        <f t="shared" si="7"/>
        <v>431</v>
      </c>
      <c r="BN6" s="36">
        <f t="shared" si="7"/>
        <v>422.5</v>
      </c>
      <c r="BO6" s="35" t="str">
        <f>IF(BO7="","",IF(BO7="-","【-】","【"&amp;SUBSTITUTE(TEXT(BO7,"#,##0.00"),"-","△")&amp;"】"))</f>
        <v>【270.87】</v>
      </c>
      <c r="BP6" s="36">
        <f>IF(BP7="",NA(),BP7)</f>
        <v>102.54</v>
      </c>
      <c r="BQ6" s="36">
        <f t="shared" ref="BQ6:BY6" si="8">IF(BQ7="",NA(),BQ7)</f>
        <v>98.16</v>
      </c>
      <c r="BR6" s="36">
        <f t="shared" si="8"/>
        <v>100.5</v>
      </c>
      <c r="BS6" s="36">
        <f t="shared" si="8"/>
        <v>95.34</v>
      </c>
      <c r="BT6" s="36">
        <f t="shared" si="8"/>
        <v>108.81</v>
      </c>
      <c r="BU6" s="36">
        <f t="shared" si="8"/>
        <v>96.27</v>
      </c>
      <c r="BV6" s="36">
        <f t="shared" si="8"/>
        <v>95.4</v>
      </c>
      <c r="BW6" s="36">
        <f t="shared" si="8"/>
        <v>98.6</v>
      </c>
      <c r="BX6" s="36">
        <f t="shared" si="8"/>
        <v>100.82</v>
      </c>
      <c r="BY6" s="36">
        <f t="shared" si="8"/>
        <v>101.64</v>
      </c>
      <c r="BZ6" s="35" t="str">
        <f>IF(BZ7="","",IF(BZ7="-","【-】","【"&amp;SUBSTITUTE(TEXT(BZ7,"#,##0.00"),"-","△")&amp;"】"))</f>
        <v>【105.59】</v>
      </c>
      <c r="CA6" s="36">
        <f>IF(CA7="",NA(),CA7)</f>
        <v>227.21</v>
      </c>
      <c r="CB6" s="36">
        <f t="shared" ref="CB6:CJ6" si="9">IF(CB7="",NA(),CB7)</f>
        <v>237.66</v>
      </c>
      <c r="CC6" s="36">
        <f t="shared" si="9"/>
        <v>232.35</v>
      </c>
      <c r="CD6" s="36">
        <f t="shared" si="9"/>
        <v>244.11</v>
      </c>
      <c r="CE6" s="36">
        <f t="shared" si="9"/>
        <v>216.75</v>
      </c>
      <c r="CF6" s="36">
        <f t="shared" si="9"/>
        <v>186.94</v>
      </c>
      <c r="CG6" s="36">
        <f t="shared" si="9"/>
        <v>186.15</v>
      </c>
      <c r="CH6" s="36">
        <f t="shared" si="9"/>
        <v>181.67</v>
      </c>
      <c r="CI6" s="36">
        <f t="shared" si="9"/>
        <v>179.55</v>
      </c>
      <c r="CJ6" s="36">
        <f t="shared" si="9"/>
        <v>179.16</v>
      </c>
      <c r="CK6" s="35" t="str">
        <f>IF(CK7="","",IF(CK7="-","【-】","【"&amp;SUBSTITUTE(TEXT(CK7,"#,##0.00"),"-","△")&amp;"】"))</f>
        <v>【163.27】</v>
      </c>
      <c r="CL6" s="36">
        <f>IF(CL7="",NA(),CL7)</f>
        <v>51.94</v>
      </c>
      <c r="CM6" s="36">
        <f t="shared" ref="CM6:CU6" si="10">IF(CM7="",NA(),CM7)</f>
        <v>52.28</v>
      </c>
      <c r="CN6" s="36">
        <f t="shared" si="10"/>
        <v>49.78</v>
      </c>
      <c r="CO6" s="36">
        <f t="shared" si="10"/>
        <v>48</v>
      </c>
      <c r="CP6" s="36">
        <f t="shared" si="10"/>
        <v>48.34</v>
      </c>
      <c r="CQ6" s="36">
        <f t="shared" si="10"/>
        <v>54.51</v>
      </c>
      <c r="CR6" s="36">
        <f t="shared" si="10"/>
        <v>54.47</v>
      </c>
      <c r="CS6" s="36">
        <f t="shared" si="10"/>
        <v>53.61</v>
      </c>
      <c r="CT6" s="36">
        <f t="shared" si="10"/>
        <v>53.52</v>
      </c>
      <c r="CU6" s="36">
        <f t="shared" si="10"/>
        <v>54.24</v>
      </c>
      <c r="CV6" s="35" t="str">
        <f>IF(CV7="","",IF(CV7="-","【-】","【"&amp;SUBSTITUTE(TEXT(CV7,"#,##0.00"),"-","△")&amp;"】"))</f>
        <v>【59.94】</v>
      </c>
      <c r="CW6" s="36">
        <f>IF(CW7="",NA(),CW7)</f>
        <v>70.34</v>
      </c>
      <c r="CX6" s="36">
        <f t="shared" ref="CX6:DF6" si="11">IF(CX7="",NA(),CX7)</f>
        <v>69.03</v>
      </c>
      <c r="CY6" s="36">
        <f t="shared" si="11"/>
        <v>70.290000000000006</v>
      </c>
      <c r="CZ6" s="36">
        <f t="shared" si="11"/>
        <v>70.92</v>
      </c>
      <c r="DA6" s="36">
        <f t="shared" si="11"/>
        <v>69.260000000000005</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50.28</v>
      </c>
      <c r="DI6" s="36">
        <f t="shared" ref="DI6:DQ6" si="12">IF(DI7="",NA(),DI7)</f>
        <v>50.75</v>
      </c>
      <c r="DJ6" s="36">
        <f t="shared" si="12"/>
        <v>55.76</v>
      </c>
      <c r="DK6" s="36">
        <f t="shared" si="12"/>
        <v>56.45</v>
      </c>
      <c r="DL6" s="36">
        <f t="shared" si="12"/>
        <v>57.13</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32.65</v>
      </c>
      <c r="DT6" s="36">
        <f t="shared" ref="DT6:EB6" si="13">IF(DT7="",NA(),DT7)</f>
        <v>33.44</v>
      </c>
      <c r="DU6" s="36">
        <f t="shared" si="13"/>
        <v>32.9</v>
      </c>
      <c r="DV6" s="35">
        <f t="shared" si="13"/>
        <v>32.89</v>
      </c>
      <c r="DW6" s="35">
        <f t="shared" si="13"/>
        <v>31.84</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0.33</v>
      </c>
      <c r="EE6" s="36">
        <f t="shared" ref="EE6:EM6" si="14">IF(EE7="",NA(),EE7)</f>
        <v>0.5</v>
      </c>
      <c r="EF6" s="36">
        <f t="shared" si="14"/>
        <v>0.76</v>
      </c>
      <c r="EG6" s="35">
        <f t="shared" si="14"/>
        <v>0.8</v>
      </c>
      <c r="EH6" s="35">
        <f t="shared" si="14"/>
        <v>0.97</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12181</v>
      </c>
      <c r="D7" s="38">
        <v>46</v>
      </c>
      <c r="E7" s="38">
        <v>1</v>
      </c>
      <c r="F7" s="38">
        <v>0</v>
      </c>
      <c r="G7" s="38">
        <v>1</v>
      </c>
      <c r="H7" s="38" t="s">
        <v>105</v>
      </c>
      <c r="I7" s="38" t="s">
        <v>106</v>
      </c>
      <c r="J7" s="38" t="s">
        <v>107</v>
      </c>
      <c r="K7" s="38" t="s">
        <v>108</v>
      </c>
      <c r="L7" s="38" t="s">
        <v>109</v>
      </c>
      <c r="M7" s="38"/>
      <c r="N7" s="39" t="s">
        <v>110</v>
      </c>
      <c r="O7" s="39">
        <v>58.32</v>
      </c>
      <c r="P7" s="39">
        <v>97.27</v>
      </c>
      <c r="Q7" s="39">
        <v>5225</v>
      </c>
      <c r="R7" s="39">
        <v>10772</v>
      </c>
      <c r="S7" s="39">
        <v>129.88</v>
      </c>
      <c r="T7" s="39">
        <v>82.94</v>
      </c>
      <c r="U7" s="39">
        <v>10411</v>
      </c>
      <c r="V7" s="39">
        <v>17.260000000000002</v>
      </c>
      <c r="W7" s="39">
        <v>603.19000000000005</v>
      </c>
      <c r="X7" s="39">
        <v>111.73</v>
      </c>
      <c r="Y7" s="39">
        <v>107.03</v>
      </c>
      <c r="Z7" s="39">
        <v>111.45</v>
      </c>
      <c r="AA7" s="39">
        <v>106.6</v>
      </c>
      <c r="AB7" s="39">
        <v>118.99</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3986.32</v>
      </c>
      <c r="AU7" s="39">
        <v>4320.91</v>
      </c>
      <c r="AV7" s="39">
        <v>564.58000000000004</v>
      </c>
      <c r="AW7" s="39">
        <v>610.17999999999995</v>
      </c>
      <c r="AX7" s="39">
        <v>613.75</v>
      </c>
      <c r="AY7" s="39">
        <v>1159.4100000000001</v>
      </c>
      <c r="AZ7" s="39">
        <v>1081.23</v>
      </c>
      <c r="BA7" s="39">
        <v>406.37</v>
      </c>
      <c r="BB7" s="39">
        <v>398.29</v>
      </c>
      <c r="BC7" s="39">
        <v>388.67</v>
      </c>
      <c r="BD7" s="39">
        <v>262.87</v>
      </c>
      <c r="BE7" s="39">
        <v>408.3</v>
      </c>
      <c r="BF7" s="39">
        <v>410.86</v>
      </c>
      <c r="BG7" s="39">
        <v>421.96</v>
      </c>
      <c r="BH7" s="39">
        <v>432.11</v>
      </c>
      <c r="BI7" s="39">
        <v>432.92</v>
      </c>
      <c r="BJ7" s="39">
        <v>458</v>
      </c>
      <c r="BK7" s="39">
        <v>443.13</v>
      </c>
      <c r="BL7" s="39">
        <v>442.54</v>
      </c>
      <c r="BM7" s="39">
        <v>431</v>
      </c>
      <c r="BN7" s="39">
        <v>422.5</v>
      </c>
      <c r="BO7" s="39">
        <v>270.87</v>
      </c>
      <c r="BP7" s="39">
        <v>102.54</v>
      </c>
      <c r="BQ7" s="39">
        <v>98.16</v>
      </c>
      <c r="BR7" s="39">
        <v>100.5</v>
      </c>
      <c r="BS7" s="39">
        <v>95.34</v>
      </c>
      <c r="BT7" s="39">
        <v>108.81</v>
      </c>
      <c r="BU7" s="39">
        <v>96.27</v>
      </c>
      <c r="BV7" s="39">
        <v>95.4</v>
      </c>
      <c r="BW7" s="39">
        <v>98.6</v>
      </c>
      <c r="BX7" s="39">
        <v>100.82</v>
      </c>
      <c r="BY7" s="39">
        <v>101.64</v>
      </c>
      <c r="BZ7" s="39">
        <v>105.59</v>
      </c>
      <c r="CA7" s="39">
        <v>227.21</v>
      </c>
      <c r="CB7" s="39">
        <v>237.66</v>
      </c>
      <c r="CC7" s="39">
        <v>232.35</v>
      </c>
      <c r="CD7" s="39">
        <v>244.11</v>
      </c>
      <c r="CE7" s="39">
        <v>216.75</v>
      </c>
      <c r="CF7" s="39">
        <v>186.94</v>
      </c>
      <c r="CG7" s="39">
        <v>186.15</v>
      </c>
      <c r="CH7" s="39">
        <v>181.67</v>
      </c>
      <c r="CI7" s="39">
        <v>179.55</v>
      </c>
      <c r="CJ7" s="39">
        <v>179.16</v>
      </c>
      <c r="CK7" s="39">
        <v>163.27000000000001</v>
      </c>
      <c r="CL7" s="39">
        <v>51.94</v>
      </c>
      <c r="CM7" s="39">
        <v>52.28</v>
      </c>
      <c r="CN7" s="39">
        <v>49.78</v>
      </c>
      <c r="CO7" s="39">
        <v>48</v>
      </c>
      <c r="CP7" s="39">
        <v>48.34</v>
      </c>
      <c r="CQ7" s="39">
        <v>54.51</v>
      </c>
      <c r="CR7" s="39">
        <v>54.47</v>
      </c>
      <c r="CS7" s="39">
        <v>53.61</v>
      </c>
      <c r="CT7" s="39">
        <v>53.52</v>
      </c>
      <c r="CU7" s="39">
        <v>54.24</v>
      </c>
      <c r="CV7" s="39">
        <v>59.94</v>
      </c>
      <c r="CW7" s="39">
        <v>70.34</v>
      </c>
      <c r="CX7" s="39">
        <v>69.03</v>
      </c>
      <c r="CY7" s="39">
        <v>70.290000000000006</v>
      </c>
      <c r="CZ7" s="39">
        <v>70.92</v>
      </c>
      <c r="DA7" s="39">
        <v>69.260000000000005</v>
      </c>
      <c r="DB7" s="39">
        <v>81.790000000000006</v>
      </c>
      <c r="DC7" s="39">
        <v>81.459999999999994</v>
      </c>
      <c r="DD7" s="39">
        <v>81.31</v>
      </c>
      <c r="DE7" s="39">
        <v>81.459999999999994</v>
      </c>
      <c r="DF7" s="39">
        <v>81.680000000000007</v>
      </c>
      <c r="DG7" s="39">
        <v>90.22</v>
      </c>
      <c r="DH7" s="39">
        <v>50.28</v>
      </c>
      <c r="DI7" s="39">
        <v>50.75</v>
      </c>
      <c r="DJ7" s="39">
        <v>55.76</v>
      </c>
      <c r="DK7" s="39">
        <v>56.45</v>
      </c>
      <c r="DL7" s="39">
        <v>57.13</v>
      </c>
      <c r="DM7" s="39">
        <v>37.799999999999997</v>
      </c>
      <c r="DN7" s="39">
        <v>38.520000000000003</v>
      </c>
      <c r="DO7" s="39">
        <v>46.67</v>
      </c>
      <c r="DP7" s="39">
        <v>47.7</v>
      </c>
      <c r="DQ7" s="39">
        <v>48.14</v>
      </c>
      <c r="DR7" s="39">
        <v>47.91</v>
      </c>
      <c r="DS7" s="39">
        <v>32.65</v>
      </c>
      <c r="DT7" s="39">
        <v>33.44</v>
      </c>
      <c r="DU7" s="39">
        <v>32.9</v>
      </c>
      <c r="DV7" s="39">
        <v>32.89</v>
      </c>
      <c r="DW7" s="39">
        <v>31.84</v>
      </c>
      <c r="DX7" s="39">
        <v>8.2200000000000006</v>
      </c>
      <c r="DY7" s="39">
        <v>9.43</v>
      </c>
      <c r="DZ7" s="39">
        <v>10.029999999999999</v>
      </c>
      <c r="EA7" s="39">
        <v>7.26</v>
      </c>
      <c r="EB7" s="39">
        <v>11.13</v>
      </c>
      <c r="EC7" s="39">
        <v>15</v>
      </c>
      <c r="ED7" s="39">
        <v>0.33</v>
      </c>
      <c r="EE7" s="39">
        <v>0.5</v>
      </c>
      <c r="EF7" s="39">
        <v>0.76</v>
      </c>
      <c r="EG7" s="39">
        <v>0.8</v>
      </c>
      <c r="EH7" s="39">
        <v>0.97</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pcws05</cp:lastModifiedBy>
  <cp:lastPrinted>2018-02-21T01:13:00Z</cp:lastPrinted>
  <dcterms:created xsi:type="dcterms:W3CDTF">2017-12-25T01:19:25Z</dcterms:created>
  <dcterms:modified xsi:type="dcterms:W3CDTF">2018-02-21T01:13:50Z</dcterms:modified>
  <cp:category/>
</cp:coreProperties>
</file>