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管理係New!\11 水道\71 経営比較分析表\02 経営比較分析表の分析等（依頼）\"/>
    </mc:Choice>
  </mc:AlternateContent>
  <workbookProtection workbookPassword="B501" lockStructure="1"/>
  <bookViews>
    <workbookView xWindow="0" yWindow="0" windowWidth="28800" windowHeight="1441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<sst xmlns="http://schemas.openxmlformats.org/spreadsheetml/2006/main" count="217" uniqueCount="107">
  <si>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</si>
  <si>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</si>
  <si>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</si>
  <si>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</si>
  <si>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</si>
  <si>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</si>
  <si>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</si>
  <si>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</si>
  <si>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</si>
  <si>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</si>
  <si>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</si>
  <si>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</si>
  <si>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</si>
  <si>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</si>
  <si>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</si>
  <si>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</si>
  <si>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</si>
  <si>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</si>
  <si>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</si>
  <si>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</si>
  <si>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</si>
  <si>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</si>
  <si>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</si>
  <si>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</si>
  <si>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</si>
  <si>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</si>
  <si>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</si>
  <si>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</si>
  <si>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</si>
  <si>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</si>
  <si>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</si>
  <si>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</si>
  <si>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</si>
  <si>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</si>
  <si>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</si>
  <si>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</si>
  <si>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</si>
  <si>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</si>
  <si>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</si>
  <si>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</si>
  <si>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</si>
  <si>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</si>
  <si>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</si>
  <si>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</si>
  <si>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</si>
  <si>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</si>
  <si>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</si>
  <si>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</si>
  <si>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</si>
  <si>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</si>
  <si>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</si>
  <si>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</si>
  <si>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</si>
  <si>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</si>
  <si>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</si>
  <si>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</si>
  <si>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</si>
  <si>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</si>
  <si>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</si>
  <si>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</si>
  <si>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</si>
  <si>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</si>
  <si>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</si>
  <si>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</si>
  <si>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</si>
  <si>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</si>
  <si>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</si>
  <si>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</si>
  <si>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</si>
  <si>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</si>
  <si>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</si>
  <si>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</si>
  <si>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</si>
  <si>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</si>
  <si>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</si>
  <si>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</si>
  <si>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</si>
  <si>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</si>
  <si>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</si>
  <si>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</si>
  <si>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</si>
  <si>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</si>
  <si>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</si>
  <si>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</si>
  <si>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</si>
  <si>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</si>
  <si>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</si>
  <si>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</si>
  <si>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</si>
  <si>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</si>
  <si>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</si>
  <si>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</si>
  <si>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</si>
  <si>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赤平市</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</si>
  <si>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</si>
  <si>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</si>
  <si>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</si>
  <si>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</si>
  <si>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</si>
  <si>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</si>
  <si>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</si>
  <si>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</si>
  <si>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</si>
  <si>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</si>
  <si>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赤平市の水道施設は、昭和50年代以前に建設されているものが多く、老朽化が進んでいる状況です。
　現在、老朽化した施設・管路について重要度・老朽に起因する支障の発生状況等を考慮し順次、更新を実施しています。
　今後も施設・管路の老朽化率は上昇していきますが計画的、効率的に更新を行っていきます。
　</t>
    <rPh sb="1" eb="4">
      <t>アカビラシ</t>
    </rPh>
    <rPh sb="5" eb="7">
      <t>スイドウ</t>
    </rPh>
    <rPh sb="7" eb="9">
      <t>シセツ</t>
    </rPh>
    <rPh sb="11" eb="13">
      <t>ショウワ</t>
    </rPh>
    <rPh sb="15" eb="17">
      <t>ネンダイ</t>
    </rPh>
    <rPh sb="17" eb="19">
      <t>イゼン</t>
    </rPh>
    <rPh sb="20" eb="22">
      <t>ケンセツ</t>
    </rPh>
    <rPh sb="30" eb="31">
      <t>オオ</t>
    </rPh>
    <rPh sb="33" eb="36">
      <t>ロウキュウカ</t>
    </rPh>
    <rPh sb="37" eb="38">
      <t>スス</t>
    </rPh>
    <rPh sb="42" eb="44">
      <t>ジョウキョウ</t>
    </rPh>
    <rPh sb="49" eb="51">
      <t>ゲンザイ</t>
    </rPh>
    <rPh sb="52" eb="55">
      <t>ロウキュウカ</t>
    </rPh>
    <rPh sb="57" eb="59">
      <t>シセツ</t>
    </rPh>
    <rPh sb="60" eb="62">
      <t>カンロ</t>
    </rPh>
    <rPh sb="66" eb="69">
      <t>ジュウヨウド</t>
    </rPh>
    <rPh sb="70" eb="72">
      <t>ロウキュウ</t>
    </rPh>
    <rPh sb="73" eb="75">
      <t>キイン</t>
    </rPh>
    <rPh sb="77" eb="79">
      <t>シショウ</t>
    </rPh>
    <rPh sb="80" eb="82">
      <t>ハッセイ</t>
    </rPh>
    <rPh sb="82" eb="84">
      <t>ジョウキョウ</t>
    </rPh>
    <rPh sb="84" eb="85">
      <t>ナド</t>
    </rPh>
    <rPh sb="86" eb="88">
      <t>コウリョ</t>
    </rPh>
    <rPh sb="89" eb="91">
      <t>ジュンジ</t>
    </rPh>
    <rPh sb="92" eb="94">
      <t>コウシン</t>
    </rPh>
    <rPh sb="95" eb="97">
      <t>ジッシ</t>
    </rPh>
    <rPh sb="105" eb="107">
      <t>コンゴ</t>
    </rPh>
    <rPh sb="108" eb="110">
      <t>シセツ</t>
    </rPh>
    <rPh sb="111" eb="113">
      <t>カンロ</t>
    </rPh>
    <rPh sb="114" eb="117">
      <t>ロウキュウカ</t>
    </rPh>
    <rPh sb="117" eb="118">
      <t>リツ</t>
    </rPh>
    <rPh sb="119" eb="121">
      <t>ジョウショウ</t>
    </rPh>
    <rPh sb="128" eb="131">
      <t>ケイカクテキ</t>
    </rPh>
    <rPh sb="132" eb="135">
      <t>コウリツテキ</t>
    </rPh>
    <rPh sb="136" eb="138">
      <t>コウシン</t>
    </rPh>
    <rPh sb="139" eb="140">
      <t>オコナ</t>
    </rPh>
    <phoneticPr fontId="4"/>
  </si>
  <si>
    <t>　今後、施設・管路の老朽化、人口減少・少子高齢化が進行し、水需要が減少していくと予測されます。
　将来にわたり安定的に事業を継続していくために、需要動向を的確に把握し計画的な施設・管路の更新をしながら最適な経営を図る必要性があります。
　今後は、施設規模の最適化に取組み近隣市町との事業統合、施設の共同利用化、管理の一体化等を検討し投資効率を向上させ、市民のみなさまに安心・安全で良質な水道水を安定して供給するため計画的な経営を行っていくよう努めます。</t>
    <rPh sb="1" eb="3">
      <t>コンゴ</t>
    </rPh>
    <rPh sb="4" eb="6">
      <t>シセツ</t>
    </rPh>
    <rPh sb="7" eb="9">
      <t>カンロ</t>
    </rPh>
    <rPh sb="10" eb="13">
      <t>ロウキュウカ</t>
    </rPh>
    <rPh sb="14" eb="16">
      <t>ジンコウ</t>
    </rPh>
    <rPh sb="16" eb="18">
      <t>ゲンショウ</t>
    </rPh>
    <rPh sb="19" eb="21">
      <t>ショウシ</t>
    </rPh>
    <rPh sb="21" eb="24">
      <t>コウレイカ</t>
    </rPh>
    <rPh sb="25" eb="27">
      <t>シンコウ</t>
    </rPh>
    <rPh sb="29" eb="30">
      <t>ミズ</t>
    </rPh>
    <rPh sb="30" eb="32">
      <t>ジュヨウ</t>
    </rPh>
    <rPh sb="33" eb="35">
      <t>ゲンショウ</t>
    </rPh>
    <rPh sb="40" eb="42">
      <t>ヨソク</t>
    </rPh>
    <rPh sb="49" eb="51">
      <t>ショウライ</t>
    </rPh>
    <rPh sb="55" eb="58">
      <t>アンテイテキ</t>
    </rPh>
    <rPh sb="59" eb="61">
      <t>ジギョウ</t>
    </rPh>
    <rPh sb="62" eb="64">
      <t>ケイゾク</t>
    </rPh>
    <rPh sb="72" eb="74">
      <t>ジュヨウ</t>
    </rPh>
    <rPh sb="74" eb="76">
      <t>ドウコウ</t>
    </rPh>
    <rPh sb="77" eb="79">
      <t>テキカク</t>
    </rPh>
    <rPh sb="80" eb="82">
      <t>ハアク</t>
    </rPh>
    <rPh sb="83" eb="86">
      <t>ケイカクテキ</t>
    </rPh>
    <rPh sb="87" eb="89">
      <t>シセツ</t>
    </rPh>
    <rPh sb="90" eb="92">
      <t>カンロ</t>
    </rPh>
    <rPh sb="93" eb="95">
      <t>コウシン</t>
    </rPh>
    <rPh sb="100" eb="102">
      <t>サイテキ</t>
    </rPh>
    <rPh sb="103" eb="105">
      <t>ケイエイ</t>
    </rPh>
    <rPh sb="106" eb="107">
      <t>ハカ</t>
    </rPh>
    <rPh sb="108" eb="111">
      <t>ヒツヨウセイ</t>
    </rPh>
    <phoneticPr fontId="4"/>
  </si>
  <si>
    <t>　赤平市の水道料金収入は、年々減少しています。
　主な原因は、人口減少や節水意識の高まりなどによるものであります。
　しかし、浄水場や管路などの固定資産の老朽化により、減価償却費や修繕にかかる費用などは年々増加していくことが想定されます。
　また、有収率は70.29％と類似団体と比較して低い状況であります。現状の漏水調査を継続的に行い修繕しながら有収率低下の抑制に努めています。
　施設・管路の更新、維持には多額の費用が必要となるため経営の効率化等により経費の削減を図り、定期的に料金見直しの検討を行い経営健全化に取り組んでいく必要があります。
　</t>
    <rPh sb="1" eb="4">
      <t>アカビラシ</t>
    </rPh>
    <rPh sb="5" eb="7">
      <t>スイドウ</t>
    </rPh>
    <rPh sb="7" eb="9">
      <t>リョウキン</t>
    </rPh>
    <rPh sb="9" eb="11">
      <t>シュウニュウ</t>
    </rPh>
    <rPh sb="13" eb="15">
      <t>ネンネン</t>
    </rPh>
    <rPh sb="15" eb="17">
      <t>ゲンショウ</t>
    </rPh>
    <rPh sb="25" eb="26">
      <t>オモ</t>
    </rPh>
    <rPh sb="27" eb="29">
      <t>ゲンイン</t>
    </rPh>
    <rPh sb="31" eb="33">
      <t>ジンコウ</t>
    </rPh>
    <rPh sb="33" eb="35">
      <t>ゲンショウ</t>
    </rPh>
    <rPh sb="36" eb="38">
      <t>セッスイ</t>
    </rPh>
    <rPh sb="38" eb="40">
      <t>イシキ</t>
    </rPh>
    <rPh sb="41" eb="42">
      <t>タカ</t>
    </rPh>
    <rPh sb="64" eb="67">
      <t>ジョウスイジョウ</t>
    </rPh>
    <rPh sb="68" eb="70">
      <t>カンロ</t>
    </rPh>
    <rPh sb="73" eb="75">
      <t>コテイ</t>
    </rPh>
    <rPh sb="75" eb="77">
      <t>シサン</t>
    </rPh>
    <rPh sb="78" eb="81">
      <t>ロウキュウカ</t>
    </rPh>
    <rPh sb="85" eb="87">
      <t>ゲンカ</t>
    </rPh>
    <rPh sb="87" eb="89">
      <t>ショウキャク</t>
    </rPh>
    <rPh sb="89" eb="90">
      <t>ヒ</t>
    </rPh>
    <rPh sb="91" eb="93">
      <t>シュウゼン</t>
    </rPh>
    <rPh sb="97" eb="99">
      <t>ヒヨウ</t>
    </rPh>
    <rPh sb="102" eb="104">
      <t>ネンネン</t>
    </rPh>
    <rPh sb="104" eb="106">
      <t>ゾウカ</t>
    </rPh>
    <rPh sb="113" eb="115">
      <t>ソウテイ</t>
    </rPh>
    <rPh sb="127" eb="128">
      <t>ユウ</t>
    </rPh>
    <rPh sb="128" eb="130">
      <t>シュウリツ</t>
    </rPh>
    <rPh sb="138" eb="140">
      <t>ルイジ</t>
    </rPh>
    <rPh sb="140" eb="142">
      <t>ダンタイ</t>
    </rPh>
    <rPh sb="143" eb="145">
      <t>ヒカク</t>
    </rPh>
    <rPh sb="147" eb="148">
      <t>ヒク</t>
    </rPh>
    <rPh sb="149" eb="151">
      <t>ジョウキョウ</t>
    </rPh>
    <rPh sb="157" eb="159">
      <t>ゲンジョウ</t>
    </rPh>
    <rPh sb="160" eb="162">
      <t>ロウスイ</t>
    </rPh>
    <rPh sb="162" eb="164">
      <t>チョウサ</t>
    </rPh>
    <rPh sb="165" eb="167">
      <t>ケイゾク</t>
    </rPh>
    <rPh sb="167" eb="168">
      <t>テキ</t>
    </rPh>
    <rPh sb="171" eb="173">
      <t>シュウゼン</t>
    </rPh>
    <rPh sb="177" eb="178">
      <t>ユウ</t>
    </rPh>
    <rPh sb="178" eb="179">
      <t>シュウ</t>
    </rPh>
    <rPh sb="179" eb="180">
      <t>リツ</t>
    </rPh>
    <rPh sb="180" eb="182">
      <t>テイカ</t>
    </rPh>
    <rPh sb="183" eb="185">
      <t>ヨクセイ</t>
    </rPh>
    <rPh sb="186" eb="187">
      <t>ツト</t>
    </rPh>
    <rPh sb="196" eb="198">
      <t>シセツ</t>
    </rPh>
    <rPh sb="199" eb="201">
      <t>カンロ</t>
    </rPh>
    <rPh sb="202" eb="204">
      <t>コウシン</t>
    </rPh>
    <rPh sb="205" eb="207">
      <t>イジ</t>
    </rPh>
    <rPh sb="209" eb="211">
      <t>タガク</t>
    </rPh>
    <rPh sb="212" eb="214">
      <t>ヒヨウ</t>
    </rPh>
    <rPh sb="215" eb="217">
      <t>ヒツヨウ</t>
    </rPh>
    <rPh sb="222" eb="224">
      <t>ケイエイ</t>
    </rPh>
    <rPh sb="225" eb="228">
      <t>コウリツカ</t>
    </rPh>
    <rPh sb="228" eb="229">
      <t>ナド</t>
    </rPh>
    <rPh sb="232" eb="234">
      <t>ケイヒ</t>
    </rPh>
    <rPh sb="235" eb="237">
      <t>サクゲン</t>
    </rPh>
    <rPh sb="238" eb="239">
      <t>ハカ</t>
    </rPh>
    <rPh sb="241" eb="244">
      <t>テイキテキ</t>
    </rPh>
    <rPh sb="245" eb="247">
      <t>リョウキン</t>
    </rPh>
    <rPh sb="247" eb="249">
      <t>ミナオ</t>
    </rPh>
    <rPh sb="251" eb="253">
      <t>ケントウ</t>
    </rPh>
    <rPh sb="254" eb="255">
      <t>オコナ</t>
    </rPh>
    <rPh sb="256" eb="258">
      <t>ケイエイ</t>
    </rPh>
    <rPh sb="258" eb="261">
      <t>ケンゼンカ</t>
    </rPh>
    <rPh sb="262" eb="263">
      <t>ト</t>
    </rPh>
    <rPh sb="264" eb="265">
      <t>ク</t>
    </rPh>
    <rPh sb="269" eb="2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</si>
</sst>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0.79</c:v>
                </c:pt>
                <c:pt idx="1">
                  <c:v>0.46</c:v>
                </c:pt>
                <c:pt idx="2">
                  <c:v>0.33</c:v>
                </c:pt>
                <c:pt idx="3">
                  <c:v>0.5</c:v>
                </c:pt>
                <c:pt idx="4">
                  <c:v>0.76</c:v>
                </c:pt>
              </c:numCache>
            </c:numRef>
          </c:val>
        </c:ser>
        <c:dLbls>
          <c:showLegendKey val="0"/>
          <c:showVal val="0"/>
          <c:showCatName val="0"/>
          <c:showSerName val="0"/>
          <c:showPercent val="0"/>
          <c:showBubbleSize val="0"/>
        </c:dLbls>
        <c:gapWidth val="150"/>
        <c:axId val="30999552"/>
        <c:axId val="3100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0.5</c:v>
                </c:pt>
                <c:pt idx="2">
                  <c:v>0.6</c:v>
                </c:pt>
                <c:pt idx="3">
                  <c:v>0.71</c:v>
                </c:pt>
                <c:pt idx="4">
                  <c:v>0.68</c:v>
                </c:pt>
              </c:numCache>
            </c:numRef>
          </c:val>
          <c:smooth val="0"/>
        </c:ser>
        <c:dLbls>
          <c:showLegendKey val="0"/>
          <c:showVal val="0"/>
          <c:showCatName val="0"/>
          <c:showSerName val="0"/>
          <c:showPercent val="0"/>
          <c:showBubbleSize val="0"/>
        </c:dLbls>
        <c:marker val="1"/>
        <c:smooth val="0"/>
        <c:axId val="30999552"/>
        <c:axId val="31000728"/>
      </c:lineChart>
      <c:dateAx>
        <c:axId val="30999552"/>
        <c:scaling>
          <c:orientation val="minMax"/>
        </c:scaling>
        <c:delete val="1"/>
        <c:axPos val="b"/>
        <c:numFmt formatCode="ge" sourceLinked="1"/>
        <c:majorTickMark val="none"/>
        <c:minorTickMark val="none"/>
        <c:tickLblPos val="none"/>
        <c:crossAx val="31000728"/>
        <c:crosses val="autoZero"/>
        <c:auto val="1"/>
        <c:lblOffset val="100"/>
        <c:baseTimeUnit val="years"/>
      </c:dateAx>
      <c:valAx>
        <c:axId val="3100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47.38</c:v>
                </c:pt>
                <c:pt idx="1">
                  <c:v>50.45</c:v>
                </c:pt>
                <c:pt idx="2">
                  <c:v>51.94</c:v>
                </c:pt>
                <c:pt idx="3">
                  <c:v>52.28</c:v>
                </c:pt>
                <c:pt idx="4">
                  <c:v>49.78</c:v>
                </c:pt>
              </c:numCache>
            </c:numRef>
          </c:val>
        </c:ser>
        <c:dLbls>
          <c:showLegendKey val="0"/>
          <c:showVal val="0"/>
          <c:showCatName val="0"/>
          <c:showSerName val="0"/>
          <c:showPercent val="0"/>
          <c:showBubbleSize val="0"/>
        </c:dLbls>
        <c:gapWidth val="150"/>
        <c:axId val="480803512"/>
        <c:axId val="4808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53.5</c:v>
                </c:pt>
                <c:pt idx="1">
                  <c:v>52.9</c:v>
                </c:pt>
                <c:pt idx="2">
                  <c:v>54.51</c:v>
                </c:pt>
                <c:pt idx="3">
                  <c:v>54.47</c:v>
                </c:pt>
                <c:pt idx="4">
                  <c:v>53.61</c:v>
                </c:pt>
              </c:numCache>
            </c:numRef>
          </c:val>
          <c:smooth val="0"/>
        </c:ser>
        <c:dLbls>
          <c:showLegendKey val="0"/>
          <c:showVal val="0"/>
          <c:showCatName val="0"/>
          <c:showSerName val="0"/>
          <c:showPercent val="0"/>
          <c:showBubbleSize val="0"/>
        </c:dLbls>
        <c:marker val="1"/>
        <c:smooth val="0"/>
        <c:axId val="480803512"/>
        <c:axId val="480803904"/>
      </c:lineChart>
      <c:dateAx>
        <c:axId val="480803512"/>
        <c:scaling>
          <c:orientation val="minMax"/>
        </c:scaling>
        <c:delete val="1"/>
        <c:axPos val="b"/>
        <c:numFmt formatCode="ge" sourceLinked="1"/>
        <c:majorTickMark val="none"/>
        <c:minorTickMark val="none"/>
        <c:tickLblPos val="none"/>
        <c:crossAx val="480803904"/>
        <c:crosses val="autoZero"/>
        <c:auto val="1"/>
        <c:lblOffset val="100"/>
        <c:baseTimeUnit val="years"/>
      </c:dateAx>
      <c:valAx>
        <c:axId val="4808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0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79.48</c:v>
                </c:pt>
                <c:pt idx="1">
                  <c:v>70.89</c:v>
                </c:pt>
                <c:pt idx="2">
                  <c:v>70.34</c:v>
                </c:pt>
                <c:pt idx="3">
                  <c:v>69.03</c:v>
                </c:pt>
                <c:pt idx="4">
                  <c:v>70.290000000000006</c:v>
                </c:pt>
              </c:numCache>
            </c:numRef>
          </c:val>
        </c:ser>
        <c:dLbls>
          <c:showLegendKey val="0"/>
          <c:showVal val="0"/>
          <c:showCatName val="0"/>
          <c:showSerName val="0"/>
          <c:showPercent val="0"/>
          <c:showBubbleSize val="0"/>
        </c:dLbls>
        <c:gapWidth val="150"/>
        <c:axId val="480805080"/>
        <c:axId val="4808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82.8</c:v>
                </c:pt>
                <c:pt idx="1">
                  <c:v>81.63</c:v>
                </c:pt>
                <c:pt idx="2">
                  <c:v>81.790000000000006</c:v>
                </c:pt>
                <c:pt idx="3">
                  <c:v>81.459999999999994</c:v>
                </c:pt>
                <c:pt idx="4">
                  <c:v>81.31</c:v>
                </c:pt>
              </c:numCache>
            </c:numRef>
          </c:val>
          <c:smooth val="0"/>
        </c:ser>
        <c:dLbls>
          <c:showLegendKey val="0"/>
          <c:showVal val="0"/>
          <c:showCatName val="0"/>
          <c:showSerName val="0"/>
          <c:showPercent val="0"/>
          <c:showBubbleSize val="0"/>
        </c:dLbls>
        <c:marker val="1"/>
        <c:smooth val="0"/>
        <c:axId val="480805080"/>
        <c:axId val="480805472"/>
      </c:lineChart>
      <c:dateAx>
        <c:axId val="480805080"/>
        <c:scaling>
          <c:orientation val="minMax"/>
        </c:scaling>
        <c:delete val="1"/>
        <c:axPos val="b"/>
        <c:numFmt formatCode="ge" sourceLinked="1"/>
        <c:majorTickMark val="none"/>
        <c:minorTickMark val="none"/>
        <c:tickLblPos val="none"/>
        <c:crossAx val="480805472"/>
        <c:crosses val="autoZero"/>
        <c:auto val="1"/>
        <c:lblOffset val="100"/>
        <c:baseTimeUnit val="years"/>
      </c:dateAx>
      <c:valAx>
        <c:axId val="4808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05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117.67</c:v>
                </c:pt>
                <c:pt idx="1">
                  <c:v>112.91</c:v>
                </c:pt>
                <c:pt idx="2">
                  <c:v>111.73</c:v>
                </c:pt>
                <c:pt idx="3">
                  <c:v>107.03</c:v>
                </c:pt>
                <c:pt idx="4">
                  <c:v>111.45</c:v>
                </c:pt>
              </c:numCache>
            </c:numRef>
          </c:val>
        </c:ser>
        <c:dLbls>
          <c:showLegendKey val="0"/>
          <c:showVal val="0"/>
          <c:showCatName val="0"/>
          <c:showSerName val="0"/>
          <c:showPercent val="0"/>
          <c:showBubbleSize val="0"/>
        </c:dLbls>
        <c:gapWidth val="150"/>
        <c:axId val="475658696"/>
        <c:axId val="47565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111.1</c:v>
                </c:pt>
                <c:pt idx="1">
                  <c:v>109.08</c:v>
                </c:pt>
                <c:pt idx="2">
                  <c:v>108.33</c:v>
                </c:pt>
                <c:pt idx="3">
                  <c:v>107.95</c:v>
                </c:pt>
                <c:pt idx="4">
                  <c:v>109.49</c:v>
                </c:pt>
              </c:numCache>
            </c:numRef>
          </c:val>
          <c:smooth val="0"/>
        </c:ser>
        <c:dLbls>
          <c:showLegendKey val="0"/>
          <c:showVal val="0"/>
          <c:showCatName val="0"/>
          <c:showSerName val="0"/>
          <c:showPercent val="0"/>
          <c:showBubbleSize val="0"/>
        </c:dLbls>
        <c:marker val="1"/>
        <c:smooth val="0"/>
        <c:axId val="475658696"/>
        <c:axId val="475659872"/>
      </c:lineChart>
      <c:dateAx>
        <c:axId val="475658696"/>
        <c:scaling>
          <c:orientation val="minMax"/>
        </c:scaling>
        <c:delete val="1"/>
        <c:axPos val="b"/>
        <c:numFmt formatCode="ge" sourceLinked="1"/>
        <c:majorTickMark val="none"/>
        <c:minorTickMark val="none"/>
        <c:tickLblPos val="none"/>
        <c:crossAx val="475659872"/>
        <c:crosses val="autoZero"/>
        <c:auto val="1"/>
        <c:lblOffset val="100"/>
        <c:baseTimeUnit val="years"/>
      </c:dateAx>
      <c:valAx>
        <c:axId val="47565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7565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48.47</c:v>
                </c:pt>
                <c:pt idx="1">
                  <c:v>49.69</c:v>
                </c:pt>
                <c:pt idx="2">
                  <c:v>50.28</c:v>
                </c:pt>
                <c:pt idx="3">
                  <c:v>50.75</c:v>
                </c:pt>
                <c:pt idx="4">
                  <c:v>55.76</c:v>
                </c:pt>
              </c:numCache>
            </c:numRef>
          </c:val>
        </c:ser>
        <c:dLbls>
          <c:showLegendKey val="0"/>
          <c:showVal val="0"/>
          <c:showCatName val="0"/>
          <c:showSerName val="0"/>
          <c:showPercent val="0"/>
          <c:showBubbleSize val="0"/>
        </c:dLbls>
        <c:gapWidth val="150"/>
        <c:axId val="475662224"/>
        <c:axId val="47565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35.71</c:v>
                </c:pt>
                <c:pt idx="1">
                  <c:v>37.25</c:v>
                </c:pt>
                <c:pt idx="2">
                  <c:v>37.799999999999997</c:v>
                </c:pt>
                <c:pt idx="3">
                  <c:v>38.520000000000003</c:v>
                </c:pt>
                <c:pt idx="4">
                  <c:v>46.67</c:v>
                </c:pt>
              </c:numCache>
            </c:numRef>
          </c:val>
          <c:smooth val="0"/>
        </c:ser>
        <c:dLbls>
          <c:showLegendKey val="0"/>
          <c:showVal val="0"/>
          <c:showCatName val="0"/>
          <c:showSerName val="0"/>
          <c:showPercent val="0"/>
          <c:showBubbleSize val="0"/>
        </c:dLbls>
        <c:marker val="1"/>
        <c:smooth val="0"/>
        <c:axId val="475662224"/>
        <c:axId val="475659088"/>
      </c:lineChart>
      <c:dateAx>
        <c:axId val="475662224"/>
        <c:scaling>
          <c:orientation val="minMax"/>
        </c:scaling>
        <c:delete val="1"/>
        <c:axPos val="b"/>
        <c:numFmt formatCode="ge" sourceLinked="1"/>
        <c:majorTickMark val="none"/>
        <c:minorTickMark val="none"/>
        <c:tickLblPos val="none"/>
        <c:crossAx val="475659088"/>
        <c:crosses val="autoZero"/>
        <c:auto val="1"/>
        <c:lblOffset val="100"/>
        <c:baseTimeUnit val="years"/>
      </c:dateAx>
      <c:valAx>
        <c:axId val="47565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566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32.03</c:v>
                </c:pt>
                <c:pt idx="1">
                  <c:v>32.36</c:v>
                </c:pt>
                <c:pt idx="2">
                  <c:v>32.65</c:v>
                </c:pt>
                <c:pt idx="3">
                  <c:v>33.44</c:v>
                </c:pt>
                <c:pt idx="4">
                  <c:v>32.9</c:v>
                </c:pt>
              </c:numCache>
            </c:numRef>
          </c:val>
        </c:ser>
        <c:dLbls>
          <c:showLegendKey val="0"/>
          <c:showVal val="0"/>
          <c:showCatName val="0"/>
          <c:showSerName val="0"/>
          <c:showPercent val="0"/>
          <c:showBubbleSize val="0"/>
        </c:dLbls>
        <c:gapWidth val="150"/>
        <c:axId val="397452928"/>
        <c:axId val="397453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6.62</c:v>
                </c:pt>
                <c:pt idx="1">
                  <c:v>7.9</c:v>
                </c:pt>
                <c:pt idx="2">
                  <c:v>8.2200000000000006</c:v>
                </c:pt>
                <c:pt idx="3">
                  <c:v>9.43</c:v>
                </c:pt>
                <c:pt idx="4">
                  <c:v>10.029999999999999</c:v>
                </c:pt>
              </c:numCache>
            </c:numRef>
          </c:val>
          <c:smooth val="0"/>
        </c:ser>
        <c:dLbls>
          <c:showLegendKey val="0"/>
          <c:showVal val="0"/>
          <c:showCatName val="0"/>
          <c:showSerName val="0"/>
          <c:showPercent val="0"/>
          <c:showBubbleSize val="0"/>
        </c:dLbls>
        <c:marker val="1"/>
        <c:smooth val="0"/>
        <c:axId val="397452928"/>
        <c:axId val="397453320"/>
      </c:lineChart>
      <c:dateAx>
        <c:axId val="397452928"/>
        <c:scaling>
          <c:orientation val="minMax"/>
        </c:scaling>
        <c:delete val="1"/>
        <c:axPos val="b"/>
        <c:numFmt formatCode="ge" sourceLinked="1"/>
        <c:majorTickMark val="none"/>
        <c:minorTickMark val="none"/>
        <c:tickLblPos val="none"/>
        <c:crossAx val="397453320"/>
        <c:crosses val="autoZero"/>
        <c:auto val="1"/>
        <c:lblOffset val="100"/>
        <c:baseTimeUnit val="years"/>
      </c:dateAx>
      <c:valAx>
        <c:axId val="397453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4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6818616"/>
        <c:axId val="396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17.43</c:v>
                </c:pt>
                <c:pt idx="1">
                  <c:v>16.09</c:v>
                </c:pt>
                <c:pt idx="2">
                  <c:v>15.69</c:v>
                </c:pt>
                <c:pt idx="3">
                  <c:v>13.47</c:v>
                </c:pt>
                <c:pt idx="4">
                  <c:v>9.49</c:v>
                </c:pt>
              </c:numCache>
            </c:numRef>
          </c:val>
          <c:smooth val="0"/>
        </c:ser>
        <c:dLbls>
          <c:showLegendKey val="0"/>
          <c:showVal val="0"/>
          <c:showCatName val="0"/>
          <c:showSerName val="0"/>
          <c:showPercent val="0"/>
          <c:showBubbleSize val="0"/>
        </c:dLbls>
        <c:marker val="1"/>
        <c:smooth val="0"/>
        <c:axId val="396818616"/>
        <c:axId val="396819008"/>
      </c:lineChart>
      <c:dateAx>
        <c:axId val="396818616"/>
        <c:scaling>
          <c:orientation val="minMax"/>
        </c:scaling>
        <c:delete val="1"/>
        <c:axPos val="b"/>
        <c:numFmt formatCode="ge" sourceLinked="1"/>
        <c:majorTickMark val="none"/>
        <c:minorTickMark val="none"/>
        <c:tickLblPos val="none"/>
        <c:crossAx val="396819008"/>
        <c:crosses val="autoZero"/>
        <c:auto val="1"/>
        <c:lblOffset val="100"/>
        <c:baseTimeUnit val="years"/>
      </c:dateAx>
      <c:valAx>
        <c:axId val="396819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81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3098.35</c:v>
                </c:pt>
                <c:pt idx="1">
                  <c:v>4007.42</c:v>
                </c:pt>
                <c:pt idx="2">
                  <c:v>3986.32</c:v>
                </c:pt>
                <c:pt idx="3">
                  <c:v>4320.91</c:v>
                </c:pt>
                <c:pt idx="4">
                  <c:v>564.58000000000004</c:v>
                </c:pt>
              </c:numCache>
            </c:numRef>
          </c:val>
        </c:ser>
        <c:dLbls>
          <c:showLegendKey val="0"/>
          <c:showVal val="0"/>
          <c:showCatName val="0"/>
          <c:showSerName val="0"/>
          <c:showPercent val="0"/>
          <c:showBubbleSize val="0"/>
        </c:dLbls>
        <c:gapWidth val="150"/>
        <c:axId val="396820576"/>
        <c:axId val="39682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1149.75</c:v>
                </c:pt>
                <c:pt idx="1">
                  <c:v>1128.25</c:v>
                </c:pt>
                <c:pt idx="2">
                  <c:v>1159.4100000000001</c:v>
                </c:pt>
                <c:pt idx="3">
                  <c:v>1081.23</c:v>
                </c:pt>
                <c:pt idx="4">
                  <c:v>406.37</c:v>
                </c:pt>
              </c:numCache>
            </c:numRef>
          </c:val>
          <c:smooth val="0"/>
        </c:ser>
        <c:dLbls>
          <c:showLegendKey val="0"/>
          <c:showVal val="0"/>
          <c:showCatName val="0"/>
          <c:showSerName val="0"/>
          <c:showPercent val="0"/>
          <c:showBubbleSize val="0"/>
        </c:dLbls>
        <c:marker val="1"/>
        <c:smooth val="0"/>
        <c:axId val="396820576"/>
        <c:axId val="396820968"/>
      </c:lineChart>
      <c:dateAx>
        <c:axId val="396820576"/>
        <c:scaling>
          <c:orientation val="minMax"/>
        </c:scaling>
        <c:delete val="1"/>
        <c:axPos val="b"/>
        <c:numFmt formatCode="ge" sourceLinked="1"/>
        <c:majorTickMark val="none"/>
        <c:minorTickMark val="none"/>
        <c:tickLblPos val="none"/>
        <c:crossAx val="396820968"/>
        <c:crosses val="autoZero"/>
        <c:auto val="1"/>
        <c:lblOffset val="100"/>
        <c:baseTimeUnit val="years"/>
      </c:dateAx>
      <c:valAx>
        <c:axId val="396820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8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398.7</c:v>
                </c:pt>
                <c:pt idx="1">
                  <c:v>413.53</c:v>
                </c:pt>
                <c:pt idx="2">
                  <c:v>408.3</c:v>
                </c:pt>
                <c:pt idx="3">
                  <c:v>410.86</c:v>
                </c:pt>
                <c:pt idx="4">
                  <c:v>421.96</c:v>
                </c:pt>
              </c:numCache>
            </c:numRef>
          </c:val>
        </c:ser>
        <c:dLbls>
          <c:showLegendKey val="0"/>
          <c:showVal val="0"/>
          <c:showCatName val="0"/>
          <c:showSerName val="0"/>
          <c:showPercent val="0"/>
          <c:showBubbleSize val="0"/>
        </c:dLbls>
        <c:gapWidth val="150"/>
        <c:axId val="396822144"/>
        <c:axId val="48481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462.52</c:v>
                </c:pt>
                <c:pt idx="1">
                  <c:v>474.06</c:v>
                </c:pt>
                <c:pt idx="2">
                  <c:v>458</c:v>
                </c:pt>
                <c:pt idx="3">
                  <c:v>443.13</c:v>
                </c:pt>
                <c:pt idx="4">
                  <c:v>442.54</c:v>
                </c:pt>
              </c:numCache>
            </c:numRef>
          </c:val>
          <c:smooth val="0"/>
        </c:ser>
        <c:dLbls>
          <c:showLegendKey val="0"/>
          <c:showVal val="0"/>
          <c:showCatName val="0"/>
          <c:showSerName val="0"/>
          <c:showPercent val="0"/>
          <c:showBubbleSize val="0"/>
        </c:dLbls>
        <c:marker val="1"/>
        <c:smooth val="0"/>
        <c:axId val="396822144"/>
        <c:axId val="484815176"/>
      </c:lineChart>
      <c:dateAx>
        <c:axId val="396822144"/>
        <c:scaling>
          <c:orientation val="minMax"/>
        </c:scaling>
        <c:delete val="1"/>
        <c:axPos val="b"/>
        <c:numFmt formatCode="ge" sourceLinked="1"/>
        <c:majorTickMark val="none"/>
        <c:minorTickMark val="none"/>
        <c:tickLblPos val="none"/>
        <c:crossAx val="484815176"/>
        <c:crosses val="autoZero"/>
        <c:auto val="1"/>
        <c:lblOffset val="100"/>
        <c:baseTimeUnit val="years"/>
      </c:dateAx>
      <c:valAx>
        <c:axId val="484815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68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108.74</c:v>
                </c:pt>
                <c:pt idx="1">
                  <c:v>104.55</c:v>
                </c:pt>
                <c:pt idx="2">
                  <c:v>102.54</c:v>
                </c:pt>
                <c:pt idx="3">
                  <c:v>98.16</c:v>
                </c:pt>
                <c:pt idx="4">
                  <c:v>100.5</c:v>
                </c:pt>
              </c:numCache>
            </c:numRef>
          </c:val>
        </c:ser>
        <c:dLbls>
          <c:showLegendKey val="0"/>
          <c:showVal val="0"/>
          <c:showCatName val="0"/>
          <c:showSerName val="0"/>
          <c:showPercent val="0"/>
          <c:showBubbleSize val="0"/>
        </c:dLbls>
        <c:gapWidth val="150"/>
        <c:axId val="396820184"/>
        <c:axId val="48481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99.71</c:v>
                </c:pt>
                <c:pt idx="1">
                  <c:v>96.62</c:v>
                </c:pt>
                <c:pt idx="2">
                  <c:v>96.27</c:v>
                </c:pt>
                <c:pt idx="3">
                  <c:v>95.4</c:v>
                </c:pt>
                <c:pt idx="4">
                  <c:v>98.6</c:v>
                </c:pt>
              </c:numCache>
            </c:numRef>
          </c:val>
          <c:smooth val="0"/>
        </c:ser>
        <c:dLbls>
          <c:showLegendKey val="0"/>
          <c:showVal val="0"/>
          <c:showCatName val="0"/>
          <c:showSerName val="0"/>
          <c:showPercent val="0"/>
          <c:showBubbleSize val="0"/>
        </c:dLbls>
        <c:marker val="1"/>
        <c:smooth val="0"/>
        <c:axId val="396820184"/>
        <c:axId val="484816352"/>
      </c:lineChart>
      <c:dateAx>
        <c:axId val="396820184"/>
        <c:scaling>
          <c:orientation val="minMax"/>
        </c:scaling>
        <c:delete val="1"/>
        <c:axPos val="b"/>
        <c:numFmt formatCode="ge" sourceLinked="1"/>
        <c:majorTickMark val="none"/>
        <c:minorTickMark val="none"/>
        <c:tickLblPos val="none"/>
        <c:crossAx val="484816352"/>
        <c:crosses val="autoZero"/>
        <c:auto val="1"/>
        <c:lblOffset val="100"/>
        <c:baseTimeUnit val="years"/>
      </c:dateAx>
      <c:valAx>
        <c:axId val="48481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82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216.04</c:v>
                </c:pt>
                <c:pt idx="1">
                  <c:v>225.53</c:v>
                </c:pt>
                <c:pt idx="2">
                  <c:v>227.21</c:v>
                </c:pt>
                <c:pt idx="3">
                  <c:v>237.66</c:v>
                </c:pt>
                <c:pt idx="4">
                  <c:v>232.35</c:v>
                </c:pt>
              </c:numCache>
            </c:numRef>
          </c:val>
        </c:ser>
        <c:dLbls>
          <c:showLegendKey val="0"/>
          <c:showVal val="0"/>
          <c:showCatName val="0"/>
          <c:showSerName val="0"/>
          <c:showPercent val="0"/>
          <c:showBubbleSize val="0"/>
        </c:dLbls>
        <c:gapWidth val="150"/>
        <c:axId val="484817528"/>
        <c:axId val="48481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176.84</c:v>
                </c:pt>
                <c:pt idx="1">
                  <c:v>184.53</c:v>
                </c:pt>
                <c:pt idx="2">
                  <c:v>186.94</c:v>
                </c:pt>
                <c:pt idx="3">
                  <c:v>186.15</c:v>
                </c:pt>
                <c:pt idx="4">
                  <c:v>181.67</c:v>
                </c:pt>
              </c:numCache>
            </c:numRef>
          </c:val>
          <c:smooth val="0"/>
        </c:ser>
        <c:dLbls>
          <c:showLegendKey val="0"/>
          <c:showVal val="0"/>
          <c:showCatName val="0"/>
          <c:showSerName val="0"/>
          <c:showPercent val="0"/>
          <c:showBubbleSize val="0"/>
        </c:dLbls>
        <c:marker val="1"/>
        <c:smooth val="0"/>
        <c:axId val="484817528"/>
        <c:axId val="484817920"/>
      </c:lineChart>
      <c:dateAx>
        <c:axId val="484817528"/>
        <c:scaling>
          <c:orientation val="minMax"/>
        </c:scaling>
        <c:delete val="1"/>
        <c:axPos val="b"/>
        <c:numFmt formatCode="ge" sourceLinked="1"/>
        <c:majorTickMark val="none"/>
        <c:minorTickMark val="none"/>
        <c:tickLblPos val="none"/>
        <c:crossAx val="484817920"/>
        <c:crosses val="autoZero"/>
        <c:auto val="1"/>
        <c:lblOffset val="100"/>
        <c:baseTimeUnit val="years"/>
      </c:dateAx>
      <c:valAx>
        <c:axId val="48481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81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0"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赤平市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11383</v>
      </c>
      <c r="AJ8" s="56"/>
      <c r="AK8" s="56"/>
      <c r="AL8" s="56"/>
      <c r="AM8" s="56"/>
      <c r="AN8" s="56"/>
      <c r="AO8" s="56"/>
      <c r="AP8" s="57"/>
      <c r="AQ8" s="47">
        <f>データ!R6</f>
        <v>129.88</v>
      </c>
      <c r="AR8" s="47"/>
      <c r="AS8" s="47"/>
      <c r="AT8" s="47"/>
      <c r="AU8" s="47"/>
      <c r="AV8" s="47"/>
      <c r="AW8" s="47"/>
      <c r="AX8" s="47"/>
      <c r="AY8" s="47">
        <f>データ!S6</f>
        <v>87.64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55.33</v>
      </c>
      <c r="K10" s="47"/>
      <c r="L10" s="47"/>
      <c r="M10" s="47"/>
      <c r="N10" s="47"/>
      <c r="O10" s="47"/>
      <c r="P10" s="47"/>
      <c r="Q10" s="47"/>
      <c r="R10" s="47">
        <f>データ!O6</f>
        <v>97.38</v>
      </c>
      <c r="S10" s="47"/>
      <c r="T10" s="47"/>
      <c r="U10" s="47"/>
      <c r="V10" s="47"/>
      <c r="W10" s="47"/>
      <c r="X10" s="47"/>
      <c r="Y10" s="47"/>
      <c r="Z10" s="78">
        <f>データ!P6</f>
        <v>5225</v>
      </c>
      <c r="AA10" s="78"/>
      <c r="AB10" s="78"/>
      <c r="AC10" s="78"/>
      <c r="AD10" s="78"/>
      <c r="AE10" s="78"/>
      <c r="AF10" s="78"/>
      <c r="AG10" s="78"/>
      <c r="AH10" s="2"/>
      <c r="AI10" s="78">
        <f>データ!T6</f>
        <v>11026</v>
      </c>
      <c r="AJ10" s="78"/>
      <c r="AK10" s="78"/>
      <c r="AL10" s="78"/>
      <c r="AM10" s="78"/>
      <c r="AN10" s="78"/>
      <c r="AO10" s="78"/>
      <c r="AP10" s="78"/>
      <c r="AQ10" s="47">
        <f>データ!U6</f>
        <v>17.260000000000002</v>
      </c>
      <c r="AR10" s="47"/>
      <c r="AS10" s="47"/>
      <c r="AT10" s="47"/>
      <c r="AU10" s="47"/>
      <c r="AV10" s="47"/>
      <c r="AW10" s="47"/>
      <c r="AX10" s="47"/>
      <c r="AY10" s="47">
        <f>データ!V6</f>
        <v>638.82000000000005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12181</v>
      </c>
      <c r="D6" s="31">
        <f t="shared" si="3"/>
        <v>46</v>
      </c>
      <c r="E6" s="31">
        <f t="shared" si="3"/>
        <v>1</v>
      </c>
      <c r="F6" s="31">
        <f t="shared" si="3"/>
        <v>0</v>
      </c>
      <c r="G6" s="31">
        <f t="shared" si="3"/>
        <v>1</v>
      </c>
      <c r="H6" s="31" t="str">
        <f t="shared" si="3"/>
        <v>北海道　赤平市</v>
      </c>
      <c r="I6" s="31" t="str">
        <f t="shared" si="3"/>
        <v>法適用</v>
      </c>
      <c r="J6" s="31" t="str">
        <f t="shared" si="3"/>
        <v>水道事業</v>
      </c>
      <c r="K6" s="31" t="str">
        <f t="shared" si="3"/>
        <v>末端給水事業</v>
      </c>
      <c r="L6" s="31" t="str">
        <f t="shared" si="3"/>
        <v>A7</v>
      </c>
      <c r="M6" s="32" t="str">
        <f t="shared" si="3"/>
        <v>-</v>
      </c>
      <c r="N6" s="32">
        <f t="shared" si="3"/>
        <v>55.33</v>
      </c>
      <c r="O6" s="32">
        <f t="shared" si="3"/>
        <v>97.38</v>
      </c>
      <c r="P6" s="32">
        <f t="shared" si="3"/>
        <v>5225</v>
      </c>
      <c r="Q6" s="32">
        <f t="shared" si="3"/>
        <v>11383</v>
      </c>
      <c r="R6" s="32">
        <f t="shared" si="3"/>
        <v>129.88</v>
      </c>
      <c r="S6" s="32">
        <f t="shared" si="3"/>
        <v>87.64</v>
      </c>
      <c r="T6" s="32">
        <f t="shared" si="3"/>
        <v>11026</v>
      </c>
      <c r="U6" s="32">
        <f t="shared" si="3"/>
        <v>17.260000000000002</v>
      </c>
      <c r="V6" s="32">
        <f t="shared" si="3"/>
        <v>638.82000000000005</v>
      </c>
      <c r="W6" s="33">
        <f>IF(W7="",NA(),W7)</f>
        <v>117.67</v>
      </c>
      <c r="X6" s="33">
        <f t="shared" ref="X6:AF6" si="4">IF(X7="",NA(),X7)</f>
        <v>112.91</v>
      </c>
      <c r="Y6" s="33">
        <f t="shared" si="4"/>
        <v>111.73</v>
      </c>
      <c r="Z6" s="33">
        <f t="shared" si="4"/>
        <v>107.03</v>
      </c>
      <c r="AA6" s="33">
        <f t="shared" si="4"/>
        <v>111.45</v>
      </c>
      <c r="AB6" s="33">
        <f t="shared" si="4"/>
        <v>111.1</v>
      </c>
      <c r="AC6" s="33">
        <f t="shared" si="4"/>
        <v>109.08</v>
      </c>
      <c r="AD6" s="33">
        <f t="shared" si="4"/>
        <v>108.33</v>
      </c>
      <c r="AE6" s="33">
        <f t="shared" si="4"/>
        <v>107.95</v>
      </c>
      <c r="AF6" s="33">
        <f t="shared" si="4"/>
        <v>109.49</v>
      </c>
      <c r="AG6" s="32" t="str">
        <f>IF(AG7="","",IF(AG7="-","【-】","【"&amp;SUBSTITUTE(TEXT(AG7,"#,##0.00"),"-","△")&amp;"】"))</f>
        <v>【113.03】</v>
      </c>
      <c r="AH6" s="32">
        <f>IF(AH7="",NA(),AH7)</f>
        <v>0</v>
      </c>
      <c r="AI6" s="32">
        <f t="shared" ref="AI6:AQ6" si="5">IF(AI7="",NA(),AI7)</f>
        <v>0</v>
      </c>
      <c r="AJ6" s="32">
        <f t="shared" si="5"/>
        <v>0</v>
      </c>
      <c r="AK6" s="32">
        <f t="shared" si="5"/>
        <v>0</v>
      </c>
      <c r="AL6" s="32">
        <f t="shared" si="5"/>
        <v>0</v>
      </c>
      <c r="AM6" s="33">
        <f t="shared" si="5"/>
        <v>17.43</v>
      </c>
      <c r="AN6" s="33">
        <f t="shared" si="5"/>
        <v>16.09</v>
      </c>
      <c r="AO6" s="33">
        <f t="shared" si="5"/>
        <v>15.69</v>
      </c>
      <c r="AP6" s="33">
        <f t="shared" si="5"/>
        <v>13.47</v>
      </c>
      <c r="AQ6" s="33">
        <f t="shared" si="5"/>
        <v>9.49</v>
      </c>
      <c r="AR6" s="32" t="str">
        <f>IF(AR7="","",IF(AR7="-","【-】","【"&amp;SUBSTITUTE(TEXT(AR7,"#,##0.00"),"-","△")&amp;"】"))</f>
        <v>【0.81】</v>
      </c>
      <c r="AS6" s="33">
        <f>IF(AS7="",NA(),AS7)</f>
        <v>3098.35</v>
      </c>
      <c r="AT6" s="33">
        <f t="shared" ref="AT6:BB6" si="6">IF(AT7="",NA(),AT7)</f>
        <v>4007.42</v>
      </c>
      <c r="AU6" s="33">
        <f t="shared" si="6"/>
        <v>3986.32</v>
      </c>
      <c r="AV6" s="33">
        <f t="shared" si="6"/>
        <v>4320.91</v>
      </c>
      <c r="AW6" s="33">
        <f t="shared" si="6"/>
        <v>564.58000000000004</v>
      </c>
      <c r="AX6" s="33">
        <f t="shared" si="6"/>
        <v>1149.75</v>
      </c>
      <c r="AY6" s="33">
        <f t="shared" si="6"/>
        <v>1128.25</v>
      </c>
      <c r="AZ6" s="33">
        <f t="shared" si="6"/>
        <v>1159.4100000000001</v>
      </c>
      <c r="BA6" s="33">
        <f t="shared" si="6"/>
        <v>1081.23</v>
      </c>
      <c r="BB6" s="33">
        <f t="shared" si="6"/>
        <v>406.37</v>
      </c>
      <c r="BC6" s="32" t="str">
        <f>IF(BC7="","",IF(BC7="-","【-】","【"&amp;SUBSTITUTE(TEXT(BC7,"#,##0.00"),"-","△")&amp;"】"))</f>
        <v>【264.16】</v>
      </c>
      <c r="BD6" s="33">
        <f>IF(BD7="",NA(),BD7)</f>
        <v>398.7</v>
      </c>
      <c r="BE6" s="33">
        <f t="shared" ref="BE6:BM6" si="7">IF(BE7="",NA(),BE7)</f>
        <v>413.53</v>
      </c>
      <c r="BF6" s="33">
        <f t="shared" si="7"/>
        <v>408.3</v>
      </c>
      <c r="BG6" s="33">
        <f t="shared" si="7"/>
        <v>410.86</v>
      </c>
      <c r="BH6" s="33">
        <f t="shared" si="7"/>
        <v>421.96</v>
      </c>
      <c r="BI6" s="33">
        <f t="shared" si="7"/>
        <v>462.52</v>
      </c>
      <c r="BJ6" s="33">
        <f t="shared" si="7"/>
        <v>474.06</v>
      </c>
      <c r="BK6" s="33">
        <f t="shared" si="7"/>
        <v>458</v>
      </c>
      <c r="BL6" s="33">
        <f t="shared" si="7"/>
        <v>443.13</v>
      </c>
      <c r="BM6" s="33">
        <f t="shared" si="7"/>
        <v>442.54</v>
      </c>
      <c r="BN6" s="32" t="str">
        <f>IF(BN7="","",IF(BN7="-","【-】","【"&amp;SUBSTITUTE(TEXT(BN7,"#,##0.00"),"-","△")&amp;"】"))</f>
        <v>【283.72】</v>
      </c>
      <c r="BO6" s="33">
        <f>IF(BO7="",NA(),BO7)</f>
        <v>108.74</v>
      </c>
      <c r="BP6" s="33">
        <f t="shared" ref="BP6:BX6" si="8">IF(BP7="",NA(),BP7)</f>
        <v>104.55</v>
      </c>
      <c r="BQ6" s="33">
        <f t="shared" si="8"/>
        <v>102.54</v>
      </c>
      <c r="BR6" s="33">
        <f t="shared" si="8"/>
        <v>98.16</v>
      </c>
      <c r="BS6" s="33">
        <f t="shared" si="8"/>
        <v>100.5</v>
      </c>
      <c r="BT6" s="33">
        <f t="shared" si="8"/>
        <v>99.71</v>
      </c>
      <c r="BU6" s="33">
        <f t="shared" si="8"/>
        <v>96.62</v>
      </c>
      <c r="BV6" s="33">
        <f t="shared" si="8"/>
        <v>96.27</v>
      </c>
      <c r="BW6" s="33">
        <f t="shared" si="8"/>
        <v>95.4</v>
      </c>
      <c r="BX6" s="33">
        <f t="shared" si="8"/>
        <v>98.6</v>
      </c>
      <c r="BY6" s="32" t="str">
        <f>IF(BY7="","",IF(BY7="-","【-】","【"&amp;SUBSTITUTE(TEXT(BY7,"#,##0.00"),"-","△")&amp;"】"))</f>
        <v>【104.60】</v>
      </c>
      <c r="BZ6" s="33">
        <f>IF(BZ7="",NA(),BZ7)</f>
        <v>216.04</v>
      </c>
      <c r="CA6" s="33">
        <f t="shared" ref="CA6:CI6" si="9">IF(CA7="",NA(),CA7)</f>
        <v>225.53</v>
      </c>
      <c r="CB6" s="33">
        <f t="shared" si="9"/>
        <v>227.21</v>
      </c>
      <c r="CC6" s="33">
        <f t="shared" si="9"/>
        <v>237.66</v>
      </c>
      <c r="CD6" s="33">
        <f t="shared" si="9"/>
        <v>232.35</v>
      </c>
      <c r="CE6" s="33">
        <f t="shared" si="9"/>
        <v>176.84</v>
      </c>
      <c r="CF6" s="33">
        <f t="shared" si="9"/>
        <v>184.53</v>
      </c>
      <c r="CG6" s="33">
        <f t="shared" si="9"/>
        <v>186.94</v>
      </c>
      <c r="CH6" s="33">
        <f t="shared" si="9"/>
        <v>186.15</v>
      </c>
      <c r="CI6" s="33">
        <f t="shared" si="9"/>
        <v>181.67</v>
      </c>
      <c r="CJ6" s="32" t="str">
        <f>IF(CJ7="","",IF(CJ7="-","【-】","【"&amp;SUBSTITUTE(TEXT(CJ7,"#,##0.00"),"-","△")&amp;"】"))</f>
        <v>【164.21】</v>
      </c>
      <c r="CK6" s="33">
        <f>IF(CK7="",NA(),CK7)</f>
        <v>47.38</v>
      </c>
      <c r="CL6" s="33">
        <f t="shared" ref="CL6:CT6" si="10">IF(CL7="",NA(),CL7)</f>
        <v>50.45</v>
      </c>
      <c r="CM6" s="33">
        <f t="shared" si="10"/>
        <v>51.94</v>
      </c>
      <c r="CN6" s="33">
        <f t="shared" si="10"/>
        <v>52.28</v>
      </c>
      <c r="CO6" s="33">
        <f t="shared" si="10"/>
        <v>49.78</v>
      </c>
      <c r="CP6" s="33">
        <f t="shared" si="10"/>
        <v>53.5</v>
      </c>
      <c r="CQ6" s="33">
        <f t="shared" si="10"/>
        <v>52.9</v>
      </c>
      <c r="CR6" s="33">
        <f t="shared" si="10"/>
        <v>54.51</v>
      </c>
      <c r="CS6" s="33">
        <f t="shared" si="10"/>
        <v>54.47</v>
      </c>
      <c r="CT6" s="33">
        <f t="shared" si="10"/>
        <v>53.61</v>
      </c>
      <c r="CU6" s="32" t="str">
        <f>IF(CU7="","",IF(CU7="-","【-】","【"&amp;SUBSTITUTE(TEXT(CU7,"#,##0.00"),"-","△")&amp;"】"))</f>
        <v>【59.80】</v>
      </c>
      <c r="CV6" s="33">
        <f>IF(CV7="",NA(),CV7)</f>
        <v>79.48</v>
      </c>
      <c r="CW6" s="33">
        <f t="shared" ref="CW6:DE6" si="11">IF(CW7="",NA(),CW7)</f>
        <v>70.89</v>
      </c>
      <c r="CX6" s="33">
        <f t="shared" si="11"/>
        <v>70.34</v>
      </c>
      <c r="CY6" s="33">
        <f t="shared" si="11"/>
        <v>69.03</v>
      </c>
      <c r="CZ6" s="33">
        <f t="shared" si="11"/>
        <v>70.290000000000006</v>
      </c>
      <c r="DA6" s="33">
        <f t="shared" si="11"/>
        <v>82.8</v>
      </c>
      <c r="DB6" s="33">
        <f t="shared" si="11"/>
        <v>81.63</v>
      </c>
      <c r="DC6" s="33">
        <f t="shared" si="11"/>
        <v>81.790000000000006</v>
      </c>
      <c r="DD6" s="33">
        <f t="shared" si="11"/>
        <v>81.459999999999994</v>
      </c>
      <c r="DE6" s="33">
        <f t="shared" si="11"/>
        <v>81.31</v>
      </c>
      <c r="DF6" s="32" t="str">
        <f>IF(DF7="","",IF(DF7="-","【-】","【"&amp;SUBSTITUTE(TEXT(DF7,"#,##0.00"),"-","△")&amp;"】"))</f>
        <v>【89.78】</v>
      </c>
      <c r="DG6" s="33">
        <f>IF(DG7="",NA(),DG7)</f>
        <v>48.47</v>
      </c>
      <c r="DH6" s="33">
        <f t="shared" ref="DH6:DP6" si="12">IF(DH7="",NA(),DH7)</f>
        <v>49.69</v>
      </c>
      <c r="DI6" s="33">
        <f t="shared" si="12"/>
        <v>50.28</v>
      </c>
      <c r="DJ6" s="33">
        <f t="shared" si="12"/>
        <v>50.75</v>
      </c>
      <c r="DK6" s="33">
        <f t="shared" si="12"/>
        <v>55.76</v>
      </c>
      <c r="DL6" s="33">
        <f t="shared" si="12"/>
        <v>35.71</v>
      </c>
      <c r="DM6" s="33">
        <f t="shared" si="12"/>
        <v>37.25</v>
      </c>
      <c r="DN6" s="33">
        <f t="shared" si="12"/>
        <v>37.799999999999997</v>
      </c>
      <c r="DO6" s="33">
        <f t="shared" si="12"/>
        <v>38.520000000000003</v>
      </c>
      <c r="DP6" s="33">
        <f t="shared" si="12"/>
        <v>46.67</v>
      </c>
      <c r="DQ6" s="32" t="str">
        <f>IF(DQ7="","",IF(DQ7="-","【-】","【"&amp;SUBSTITUTE(TEXT(DQ7,"#,##0.00"),"-","△")&amp;"】"))</f>
        <v>【46.31】</v>
      </c>
      <c r="DR6" s="33">
        <f>IF(DR7="",NA(),DR7)</f>
        <v>32.03</v>
      </c>
      <c r="DS6" s="33">
        <f t="shared" ref="DS6:EA6" si="13">IF(DS7="",NA(),DS7)</f>
        <v>32.36</v>
      </c>
      <c r="DT6" s="33">
        <f t="shared" si="13"/>
        <v>32.65</v>
      </c>
      <c r="DU6" s="33">
        <f t="shared" si="13"/>
        <v>33.44</v>
      </c>
      <c r="DV6" s="33">
        <f t="shared" si="13"/>
        <v>32.9</v>
      </c>
      <c r="DW6" s="33">
        <f t="shared" si="13"/>
        <v>6.62</v>
      </c>
      <c r="DX6" s="33">
        <f t="shared" si="13"/>
        <v>7.9</v>
      </c>
      <c r="DY6" s="33">
        <f t="shared" si="13"/>
        <v>8.2200000000000006</v>
      </c>
      <c r="DZ6" s="33">
        <f t="shared" si="13"/>
        <v>9.43</v>
      </c>
      <c r="EA6" s="33">
        <f t="shared" si="13"/>
        <v>10.029999999999999</v>
      </c>
      <c r="EB6" s="32" t="str">
        <f>IF(EB7="","",IF(EB7="-","【-】","【"&amp;SUBSTITUTE(TEXT(EB7,"#,##0.00"),"-","△")&amp;"】"))</f>
        <v>【12.42】</v>
      </c>
      <c r="EC6" s="33">
        <f>IF(EC7="",NA(),EC7)</f>
        <v>0.79</v>
      </c>
      <c r="ED6" s="33">
        <f t="shared" ref="ED6:EL6" si="14">IF(ED7="",NA(),ED7)</f>
        <v>0.46</v>
      </c>
      <c r="EE6" s="33">
        <f t="shared" si="14"/>
        <v>0.33</v>
      </c>
      <c r="EF6" s="33">
        <f t="shared" si="14"/>
        <v>0.5</v>
      </c>
      <c r="EG6" s="33">
        <f t="shared" si="14"/>
        <v>0.76</v>
      </c>
      <c r="EH6" s="33">
        <f t="shared" si="14"/>
        <v>0.61</v>
      </c>
      <c r="EI6" s="33">
        <f t="shared" si="14"/>
        <v>0.5</v>
      </c>
      <c r="EJ6" s="33">
        <f t="shared" si="14"/>
        <v>0.6</v>
      </c>
      <c r="EK6" s="33">
        <f t="shared" si="14"/>
        <v>0.71</v>
      </c>
      <c r="EL6" s="33">
        <f t="shared" si="14"/>
        <v>0.68</v>
      </c>
      <c r="EM6" s="32" t="str">
        <f>IF(EM7="","",IF(EM7="-","【-】","【"&amp;SUBSTITUTE(TEXT(EM7,"#,##0.00"),"-","△")&amp;"】"))</f>
        <v>【0.78】</v>
      </c>
    </row>
    <row r="7" spans="1:143" s="34" customFormat="1">
      <c r="A7" s="26"/>
      <c r="B7" s="35">
        <v>2014</v>
      </c>
      <c r="C7" s="35">
        <v>12181</v>
      </c>
      <c r="D7" s="35">
        <v>46</v>
      </c>
      <c r="E7" s="35">
        <v>1</v>
      </c>
      <c r="F7" s="35">
        <v>0</v>
      </c>
      <c r="G7" s="35">
        <v>1</v>
      </c>
      <c r="H7" s="35" t="s">
        <v>93</v>
      </c>
      <c r="I7" s="35" t="s">
        <v>94</v>
      </c>
      <c r="J7" s="35" t="s">
        <v>95</v>
      </c>
      <c r="K7" s="35" t="s">
        <v>96</v>
      </c>
      <c r="L7" s="35" t="s">
        <v>97</v>
      </c>
      <c r="M7" s="36" t="s">
        <v>98</v>
      </c>
      <c r="N7" s="36">
        <v>55.33</v>
      </c>
      <c r="O7" s="36">
        <v>97.38</v>
      </c>
      <c r="P7" s="36">
        <v>5225</v>
      </c>
      <c r="Q7" s="36">
        <v>11383</v>
      </c>
      <c r="R7" s="36">
        <v>129.88</v>
      </c>
      <c r="S7" s="36">
        <v>87.64</v>
      </c>
      <c r="T7" s="36">
        <v>11026</v>
      </c>
      <c r="U7" s="36">
        <v>17.260000000000002</v>
      </c>
      <c r="V7" s="36">
        <v>638.82000000000005</v>
      </c>
      <c r="W7" s="36">
        <v>117.67</v>
      </c>
      <c r="X7" s="36">
        <v>112.91</v>
      </c>
      <c r="Y7" s="36">
        <v>111.73</v>
      </c>
      <c r="Z7" s="36">
        <v>107.03</v>
      </c>
      <c r="AA7" s="36">
        <v>111.45</v>
      </c>
      <c r="AB7" s="36">
        <v>111.1</v>
      </c>
      <c r="AC7" s="36">
        <v>109.08</v>
      </c>
      <c r="AD7" s="36">
        <v>108.33</v>
      </c>
      <c r="AE7" s="36">
        <v>107.95</v>
      </c>
      <c r="AF7" s="36">
        <v>109.49</v>
      </c>
      <c r="AG7" s="36">
        <v>113.03</v>
      </c>
      <c r="AH7" s="36">
        <v>0</v>
      </c>
      <c r="AI7" s="36">
        <v>0</v>
      </c>
      <c r="AJ7" s="36">
        <v>0</v>
      </c>
      <c r="AK7" s="36">
        <v>0</v>
      </c>
      <c r="AL7" s="36">
        <v>0</v>
      </c>
      <c r="AM7" s="36">
        <v>17.43</v>
      </c>
      <c r="AN7" s="36">
        <v>16.09</v>
      </c>
      <c r="AO7" s="36">
        <v>15.69</v>
      </c>
      <c r="AP7" s="36">
        <v>13.47</v>
      </c>
      <c r="AQ7" s="36">
        <v>9.49</v>
      </c>
      <c r="AR7" s="36">
        <v>0.81</v>
      </c>
      <c r="AS7" s="36">
        <v>3098.35</v>
      </c>
      <c r="AT7" s="36">
        <v>4007.42</v>
      </c>
      <c r="AU7" s="36">
        <v>3986.32</v>
      </c>
      <c r="AV7" s="36">
        <v>4320.91</v>
      </c>
      <c r="AW7" s="36">
        <v>564.58000000000004</v>
      </c>
      <c r="AX7" s="36">
        <v>1149.75</v>
      </c>
      <c r="AY7" s="36">
        <v>1128.25</v>
      </c>
      <c r="AZ7" s="36">
        <v>1159.4100000000001</v>
      </c>
      <c r="BA7" s="36">
        <v>1081.23</v>
      </c>
      <c r="BB7" s="36">
        <v>406.37</v>
      </c>
      <c r="BC7" s="36">
        <v>264.16000000000003</v>
      </c>
      <c r="BD7" s="36">
        <v>398.7</v>
      </c>
      <c r="BE7" s="36">
        <v>413.53</v>
      </c>
      <c r="BF7" s="36">
        <v>408.3</v>
      </c>
      <c r="BG7" s="36">
        <v>410.86</v>
      </c>
      <c r="BH7" s="36">
        <v>421.96</v>
      </c>
      <c r="BI7" s="36">
        <v>462.52</v>
      </c>
      <c r="BJ7" s="36">
        <v>474.06</v>
      </c>
      <c r="BK7" s="36">
        <v>458</v>
      </c>
      <c r="BL7" s="36">
        <v>443.13</v>
      </c>
      <c r="BM7" s="36">
        <v>442.54</v>
      </c>
      <c r="BN7" s="36">
        <v>283.72000000000003</v>
      </c>
      <c r="BO7" s="36">
        <v>108.74</v>
      </c>
      <c r="BP7" s="36">
        <v>104.55</v>
      </c>
      <c r="BQ7" s="36">
        <v>102.54</v>
      </c>
      <c r="BR7" s="36">
        <v>98.16</v>
      </c>
      <c r="BS7" s="36">
        <v>100.5</v>
      </c>
      <c r="BT7" s="36">
        <v>99.71</v>
      </c>
      <c r="BU7" s="36">
        <v>96.62</v>
      </c>
      <c r="BV7" s="36">
        <v>96.27</v>
      </c>
      <c r="BW7" s="36">
        <v>95.4</v>
      </c>
      <c r="BX7" s="36">
        <v>98.6</v>
      </c>
      <c r="BY7" s="36">
        <v>104.6</v>
      </c>
      <c r="BZ7" s="36">
        <v>216.04</v>
      </c>
      <c r="CA7" s="36">
        <v>225.53</v>
      </c>
      <c r="CB7" s="36">
        <v>227.21</v>
      </c>
      <c r="CC7" s="36">
        <v>237.66</v>
      </c>
      <c r="CD7" s="36">
        <v>232.35</v>
      </c>
      <c r="CE7" s="36">
        <v>176.84</v>
      </c>
      <c r="CF7" s="36">
        <v>184.53</v>
      </c>
      <c r="CG7" s="36">
        <v>186.94</v>
      </c>
      <c r="CH7" s="36">
        <v>186.15</v>
      </c>
      <c r="CI7" s="36">
        <v>181.67</v>
      </c>
      <c r="CJ7" s="36">
        <v>164.21</v>
      </c>
      <c r="CK7" s="36">
        <v>47.38</v>
      </c>
      <c r="CL7" s="36">
        <v>50.45</v>
      </c>
      <c r="CM7" s="36">
        <v>51.94</v>
      </c>
      <c r="CN7" s="36">
        <v>52.28</v>
      </c>
      <c r="CO7" s="36">
        <v>49.78</v>
      </c>
      <c r="CP7" s="36">
        <v>53.5</v>
      </c>
      <c r="CQ7" s="36">
        <v>52.9</v>
      </c>
      <c r="CR7" s="36">
        <v>54.51</v>
      </c>
      <c r="CS7" s="36">
        <v>54.47</v>
      </c>
      <c r="CT7" s="36">
        <v>53.61</v>
      </c>
      <c r="CU7" s="36">
        <v>59.8</v>
      </c>
      <c r="CV7" s="36">
        <v>79.48</v>
      </c>
      <c r="CW7" s="36">
        <v>70.89</v>
      </c>
      <c r="CX7" s="36">
        <v>70.34</v>
      </c>
      <c r="CY7" s="36">
        <v>69.03</v>
      </c>
      <c r="CZ7" s="36">
        <v>70.290000000000006</v>
      </c>
      <c r="DA7" s="36">
        <v>82.8</v>
      </c>
      <c r="DB7" s="36">
        <v>81.63</v>
      </c>
      <c r="DC7" s="36">
        <v>81.790000000000006</v>
      </c>
      <c r="DD7" s="36">
        <v>81.459999999999994</v>
      </c>
      <c r="DE7" s="36">
        <v>81.31</v>
      </c>
      <c r="DF7" s="36">
        <v>89.78</v>
      </c>
      <c r="DG7" s="36">
        <v>48.47</v>
      </c>
      <c r="DH7" s="36">
        <v>49.69</v>
      </c>
      <c r="DI7" s="36">
        <v>50.28</v>
      </c>
      <c r="DJ7" s="36">
        <v>50.75</v>
      </c>
      <c r="DK7" s="36">
        <v>55.76</v>
      </c>
      <c r="DL7" s="36">
        <v>35.71</v>
      </c>
      <c r="DM7" s="36">
        <v>37.25</v>
      </c>
      <c r="DN7" s="36">
        <v>37.799999999999997</v>
      </c>
      <c r="DO7" s="36">
        <v>38.520000000000003</v>
      </c>
      <c r="DP7" s="36">
        <v>46.67</v>
      </c>
      <c r="DQ7" s="36">
        <v>46.31</v>
      </c>
      <c r="DR7" s="36">
        <v>32.03</v>
      </c>
      <c r="DS7" s="36">
        <v>32.36</v>
      </c>
      <c r="DT7" s="36">
        <v>32.65</v>
      </c>
      <c r="DU7" s="36">
        <v>33.44</v>
      </c>
      <c r="DV7" s="36">
        <v>32.9</v>
      </c>
      <c r="DW7" s="36">
        <v>6.62</v>
      </c>
      <c r="DX7" s="36">
        <v>7.9</v>
      </c>
      <c r="DY7" s="36">
        <v>8.2200000000000006</v>
      </c>
      <c r="DZ7" s="36">
        <v>9.43</v>
      </c>
      <c r="EA7" s="36">
        <v>10.029999999999999</v>
      </c>
      <c r="EB7" s="36">
        <v>12.42</v>
      </c>
      <c r="EC7" s="36">
        <v>0.79</v>
      </c>
      <c r="ED7" s="36">
        <v>0.46</v>
      </c>
      <c r="EE7" s="36">
        <v>0.33</v>
      </c>
      <c r="EF7" s="36">
        <v>0.5</v>
      </c>
      <c r="EG7" s="36">
        <v>0.76</v>
      </c>
      <c r="EH7" s="36">
        <v>0.61</v>
      </c>
      <c r="EI7" s="36">
        <v>0.5</v>
      </c>
      <c r="EJ7" s="36">
        <v>0.6</v>
      </c>
      <c r="EK7" s="36">
        <v>0.71</v>
      </c>
      <c r="EL7" s="36">
        <v>0.68</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pcws05</cp:lastModifiedBy>
  <dcterms:created xsi:type="dcterms:W3CDTF">2016-01-18T04:37:39Z</dcterms:created>
  <dcterms:modified xsi:type="dcterms:W3CDTF">2016-02-10T02:58:40Z</dcterms:modified>
  <cp:category/>
</cp:coreProperties>
</file>