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管理係New!\11 水道\71 経営比較分析表\02 経営比較分析表の分析等（依頼）\"/>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<sst xmlns="http://schemas.openxmlformats.org/spreadsheetml/2006/main" count="226" uniqueCount="110">
  <si>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</si>
  <si>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</si>
  <si>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</si>
  <si>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</si>
  <si>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</si>
  <si>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</si>
  <si>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</si>
  <si>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</si>
  <si>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</si>
  <si>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</si>
  <si>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</si>
  <si>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</si>
  <si>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</si>
  <si>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</si>
  <si>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</si>
  <si>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</si>
  <si>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</si>
  <si>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</si>
  <si>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</si>
  <si>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</si>
  <si>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</si>
  <si>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</si>
  <si>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</si>
  <si>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</si>
  <si>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</si>
  <si>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</si>
  <si>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</si>
  <si>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</si>
  <si>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</si>
  <si>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</si>
  <si>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</si>
  <si>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</si>
  <si>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</si>
  <si>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</si>
  <si>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</si>
  <si>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</si>
  <si>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</si>
  <si>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</si>
  <si>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</si>
  <si>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</si>
  <si>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</si>
  <si>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</si>
  <si>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</si>
  <si>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</si>
  <si>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</si>
  <si>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</si>
  <si>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</si>
  <si>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</si>
  <si>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</si>
  <si>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</si>
  <si>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</si>
  <si>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</si>
  <si>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</si>
  <si>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</si>
  <si>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</si>
  <si>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</si>
  <si>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</si>
  <si>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</si>
  <si>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</si>
  <si>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</si>
  <si>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</si>
  <si>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</si>
  <si>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</si>
  <si>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</si>
  <si>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</si>
  <si>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</si>
  <si>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</si>
  <si>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</si>
  <si>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</si>
  <si>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</si>
  <si>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</si>
  <si>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</si>
  <si>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</si>
  <si>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</si>
  <si>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</si>
  <si>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</si>
  <si>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</si>
  <si>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</si>
  <si>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</si>
  <si>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</si>
  <si>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</si>
  <si>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</si>
  <si>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</si>
  <si>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</si>
  <si>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</si>
  <si>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</si>
  <si>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</si>
  <si>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</si>
  <si>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</si>
  <si>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</si>
  <si>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</si>
  <si>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</si>
  <si>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</si>
  <si>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</si>
  <si>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</si>
  <si>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赤平市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</si>
  <si>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</si>
  <si>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</si>
  <si>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</si>
  <si>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</si>
  <si>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</si>
  <si>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</si>
  <si>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</si>
  <si>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</si>
  <si>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</si>
  <si>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</si>
  <si>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</si>
  <si>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赤平市では、平成23年3月に赤平市中期ビジョンを策定し効率的な下水道事業の運営と健全で安定した経営を目指しております。
　その中で下水道普及率と水洗化率の向上に取組み、また起債残高を計画期間で33％縮減するよう取組んでおり、下水道普及率は84.2％、水洗化率は86.17％となっており計画通りに推移しております。
　しかし、下水道使用料収入は、想定内ではあるもの人口減少や節水意識の高まりなどにより年々減少しております。今後、施設・管渠などの固定資産の老朽化により、修繕等にかかる費用などは年々増加していくことが想定されることから計画的・効率的な経営に取り組んでいく必要があります。
</t>
    <rPh sb="1" eb="4">
      <t>アカビラシ</t>
    </rPh>
    <rPh sb="7" eb="9">
      <t>ヘイセイ</t>
    </rPh>
    <rPh sb="11" eb="12">
      <t>ネン</t>
    </rPh>
    <rPh sb="13" eb="14">
      <t>ガツ</t>
    </rPh>
    <rPh sb="15" eb="18">
      <t>アカビラシ</t>
    </rPh>
    <rPh sb="18" eb="20">
      <t>チュウキ</t>
    </rPh>
    <rPh sb="25" eb="27">
      <t>サクテイ</t>
    </rPh>
    <rPh sb="65" eb="66">
      <t>ナカ</t>
    </rPh>
    <rPh sb="72" eb="73">
      <t>リツ</t>
    </rPh>
    <rPh sb="74" eb="77">
      <t>スイセンカ</t>
    </rPh>
    <rPh sb="77" eb="78">
      <t>リツ</t>
    </rPh>
    <rPh sb="79" eb="81">
      <t>コウジョウ</t>
    </rPh>
    <rPh sb="82" eb="84">
      <t>トリク</t>
    </rPh>
    <rPh sb="88" eb="90">
      <t>キサイ</t>
    </rPh>
    <rPh sb="90" eb="92">
      <t>ザンダカ</t>
    </rPh>
    <rPh sb="93" eb="95">
      <t>ケイカク</t>
    </rPh>
    <rPh sb="95" eb="97">
      <t>キカン</t>
    </rPh>
    <rPh sb="101" eb="103">
      <t>シュクゲン</t>
    </rPh>
    <rPh sb="107" eb="109">
      <t>トリクミ</t>
    </rPh>
    <rPh sb="144" eb="146">
      <t>ケイカク</t>
    </rPh>
    <rPh sb="146" eb="147">
      <t>トオ</t>
    </rPh>
    <rPh sb="149" eb="151">
      <t>スイイ</t>
    </rPh>
    <rPh sb="175" eb="177">
      <t>ソウテイ</t>
    </rPh>
    <rPh sb="177" eb="178">
      <t>ナイ</t>
    </rPh>
    <rPh sb="268" eb="271">
      <t>ケイカクテキ</t>
    </rPh>
    <rPh sb="272" eb="275">
      <t>コウリツテキ</t>
    </rPh>
    <rPh sb="276" eb="278">
      <t>ケイエイ</t>
    </rPh>
    <rPh sb="279" eb="280">
      <t>ト</t>
    </rPh>
    <rPh sb="281" eb="282">
      <t>ク</t>
    </rPh>
    <rPh sb="286" eb="288">
      <t>ヒツヨウ</t>
    </rPh>
    <phoneticPr fontId="4"/>
  </si>
  <si>
    <t>　赤平市の下水道施設は、流域関連公共下水道として昭和56年に工事着工し平成2年3月に一部共用を開始しました。管渠施設の標準耐用年数は50年で現在それを経過した管渠はありませんが施設のストックは確実に増大しています。
　現在までに一部耐用年数の短い電気機械設備について長寿命化計画を策定し更新を実施しているところであります。
　今後、管渠施設等の老朽化は進みますが長寿命化と改築更新事業の平準化に努めていきます。</t>
    <rPh sb="1" eb="4">
      <t>アカビラシ</t>
    </rPh>
    <rPh sb="5" eb="8">
      <t>ゲスイドウ</t>
    </rPh>
    <rPh sb="8" eb="10">
      <t>シセツ</t>
    </rPh>
    <rPh sb="12" eb="13">
      <t>リュウ</t>
    </rPh>
    <rPh sb="14" eb="16">
      <t>カンレン</t>
    </rPh>
    <rPh sb="16" eb="18">
      <t>コウキョウ</t>
    </rPh>
    <rPh sb="18" eb="21">
      <t>ゲスイドウ</t>
    </rPh>
    <rPh sb="24" eb="26">
      <t>ショウワ</t>
    </rPh>
    <rPh sb="56" eb="58">
      <t>シセツ</t>
    </rPh>
    <rPh sb="59" eb="61">
      <t>ヒョウジュン</t>
    </rPh>
    <rPh sb="61" eb="63">
      <t>タイヨウ</t>
    </rPh>
    <rPh sb="63" eb="65">
      <t>ネンスウ</t>
    </rPh>
    <rPh sb="68" eb="69">
      <t>ネン</t>
    </rPh>
    <rPh sb="70" eb="72">
      <t>ゲンザイ</t>
    </rPh>
    <rPh sb="75" eb="77">
      <t>ケイカ</t>
    </rPh>
    <rPh sb="79" eb="81">
      <t>カンキョ</t>
    </rPh>
    <rPh sb="110" eb="112">
      <t>ゲンザイ</t>
    </rPh>
    <rPh sb="115" eb="117">
      <t>イチブ</t>
    </rPh>
    <rPh sb="117" eb="119">
      <t>タイヨウ</t>
    </rPh>
    <rPh sb="119" eb="121">
      <t>ネンスウ</t>
    </rPh>
    <rPh sb="122" eb="123">
      <t>ミジカ</t>
    </rPh>
    <rPh sb="124" eb="126">
      <t>デンキ</t>
    </rPh>
    <rPh sb="126" eb="128">
      <t>キカイ</t>
    </rPh>
    <rPh sb="128" eb="130">
      <t>セツビ</t>
    </rPh>
    <rPh sb="134" eb="135">
      <t>チョウ</t>
    </rPh>
    <rPh sb="135" eb="138">
      <t>ジュミョウカ</t>
    </rPh>
    <rPh sb="138" eb="140">
      <t>ケイカク</t>
    </rPh>
    <rPh sb="141" eb="143">
      <t>サクテイ</t>
    </rPh>
    <rPh sb="144" eb="146">
      <t>コウシン</t>
    </rPh>
    <rPh sb="147" eb="149">
      <t>ジッシ</t>
    </rPh>
    <rPh sb="165" eb="167">
      <t>コンゴ</t>
    </rPh>
    <rPh sb="172" eb="173">
      <t>トウ</t>
    </rPh>
    <rPh sb="174" eb="177">
      <t>ロウキュウカ</t>
    </rPh>
    <rPh sb="178" eb="179">
      <t>スス</t>
    </rPh>
    <rPh sb="183" eb="184">
      <t>チョウ</t>
    </rPh>
    <rPh sb="184" eb="187">
      <t>ジュミョウカ</t>
    </rPh>
    <rPh sb="195" eb="198">
      <t>ヘイジュンカ</t>
    </rPh>
    <rPh sb="199" eb="200">
      <t>ツト</t>
    </rPh>
    <phoneticPr fontId="4"/>
  </si>
  <si>
    <t>　社会情勢の変化や将来の需要動向を考慮し、公共下水道の整備促進を進めます。
　今後、施設・管渠の老朽化により改築・更新が必要となりますが、効率的な維持管理に一層取組み、引続き水洗化の向上、定期的な使用料の見直しを行いながら、効率的な下水道事業の運営と健全で安定した経営の実現を目指します。
　また、企業会計方式移行への取組みも検討しなければならないと考えております。
　</t>
    <rPh sb="42" eb="44">
      <t>シセツ</t>
    </rPh>
    <rPh sb="45" eb="46">
      <t>カン</t>
    </rPh>
    <rPh sb="46" eb="47">
      <t>キョ</t>
    </rPh>
    <rPh sb="48" eb="51">
      <t>ロウキュウカ</t>
    </rPh>
    <rPh sb="60" eb="62">
      <t>ヒツヨウ</t>
    </rPh>
    <rPh sb="84" eb="86">
      <t>ヒキツヅ</t>
    </rPh>
    <rPh sb="106" eb="107">
      <t>オコナ</t>
    </rPh>
    <rPh sb="135" eb="137">
      <t>ジツゲン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</si>
</sst>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5668048"/>
        <c:axId val="20566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205668048"/>
        <c:axId val="205668440"/>
      </c:lineChart>
      <c:dateAx>
        <c:axId val="205668048"/>
        <c:scaling>
          <c:orientation val="minMax"/>
        </c:scaling>
        <c:delete val="1"/>
        <c:axPos val="b"/>
        <c:numFmt formatCode="ge" sourceLinked="1"/>
        <c:majorTickMark val="none"/>
        <c:minorTickMark val="none"/>
        <c:tickLblPos val="none"/>
        <c:crossAx val="205668440"/>
        <c:crosses val="autoZero"/>
        <c:auto val="1"/>
        <c:lblOffset val="100"/>
        <c:baseTimeUnit val="years"/>
      </c:dateAx>
      <c:valAx>
        <c:axId val="20566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6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8508352"/>
        <c:axId val="20850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208508352"/>
        <c:axId val="208508744"/>
      </c:lineChart>
      <c:dateAx>
        <c:axId val="208508352"/>
        <c:scaling>
          <c:orientation val="minMax"/>
        </c:scaling>
        <c:delete val="1"/>
        <c:axPos val="b"/>
        <c:numFmt formatCode="ge" sourceLinked="1"/>
        <c:majorTickMark val="none"/>
        <c:minorTickMark val="none"/>
        <c:tickLblPos val="none"/>
        <c:crossAx val="208508744"/>
        <c:crosses val="autoZero"/>
        <c:auto val="1"/>
        <c:lblOffset val="100"/>
        <c:baseTimeUnit val="years"/>
      </c:dateAx>
      <c:valAx>
        <c:axId val="20850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82.94</c:v>
                </c:pt>
                <c:pt idx="1">
                  <c:v>82.96</c:v>
                </c:pt>
                <c:pt idx="2">
                  <c:v>83.68</c:v>
                </c:pt>
                <c:pt idx="3">
                  <c:v>83.93</c:v>
                </c:pt>
                <c:pt idx="4">
                  <c:v>86.17</c:v>
                </c:pt>
              </c:numCache>
            </c:numRef>
          </c:val>
        </c:ser>
        <c:dLbls>
          <c:showLegendKey val="0"/>
          <c:showVal val="0"/>
          <c:showCatName val="0"/>
          <c:showSerName val="0"/>
          <c:showPercent val="0"/>
          <c:showBubbleSize val="0"/>
        </c:dLbls>
        <c:gapWidth val="150"/>
        <c:axId val="208509920"/>
        <c:axId val="20851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208509920"/>
        <c:axId val="208510312"/>
      </c:lineChart>
      <c:dateAx>
        <c:axId val="208509920"/>
        <c:scaling>
          <c:orientation val="minMax"/>
        </c:scaling>
        <c:delete val="1"/>
        <c:axPos val="b"/>
        <c:numFmt formatCode="ge" sourceLinked="1"/>
        <c:majorTickMark val="none"/>
        <c:minorTickMark val="none"/>
        <c:tickLblPos val="none"/>
        <c:crossAx val="208510312"/>
        <c:crosses val="autoZero"/>
        <c:auto val="1"/>
        <c:lblOffset val="100"/>
        <c:baseTimeUnit val="years"/>
      </c:dateAx>
      <c:valAx>
        <c:axId val="20851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62.36</c:v>
                </c:pt>
                <c:pt idx="1">
                  <c:v>61.37</c:v>
                </c:pt>
                <c:pt idx="2">
                  <c:v>68.2</c:v>
                </c:pt>
                <c:pt idx="3">
                  <c:v>67.73</c:v>
                </c:pt>
                <c:pt idx="4">
                  <c:v>69.709999999999994</c:v>
                </c:pt>
              </c:numCache>
            </c:numRef>
          </c:val>
        </c:ser>
        <c:dLbls>
          <c:showLegendKey val="0"/>
          <c:showVal val="0"/>
          <c:showCatName val="0"/>
          <c:showSerName val="0"/>
          <c:showPercent val="0"/>
          <c:showBubbleSize val="0"/>
        </c:dLbls>
        <c:gapWidth val="150"/>
        <c:axId val="205669224"/>
        <c:axId val="20566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669224"/>
        <c:axId val="205669616"/>
      </c:lineChart>
      <c:dateAx>
        <c:axId val="205669224"/>
        <c:scaling>
          <c:orientation val="minMax"/>
        </c:scaling>
        <c:delete val="1"/>
        <c:axPos val="b"/>
        <c:numFmt formatCode="ge" sourceLinked="1"/>
        <c:majorTickMark val="none"/>
        <c:minorTickMark val="none"/>
        <c:tickLblPos val="none"/>
        <c:crossAx val="205669616"/>
        <c:crosses val="autoZero"/>
        <c:auto val="1"/>
        <c:lblOffset val="100"/>
        <c:baseTimeUnit val="years"/>
      </c:dateAx>
      <c:valAx>
        <c:axId val="20566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6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670792"/>
        <c:axId val="20567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670792"/>
        <c:axId val="205671184"/>
      </c:lineChart>
      <c:dateAx>
        <c:axId val="205670792"/>
        <c:scaling>
          <c:orientation val="minMax"/>
        </c:scaling>
        <c:delete val="1"/>
        <c:axPos val="b"/>
        <c:numFmt formatCode="ge" sourceLinked="1"/>
        <c:majorTickMark val="none"/>
        <c:minorTickMark val="none"/>
        <c:tickLblPos val="none"/>
        <c:crossAx val="205671184"/>
        <c:crosses val="autoZero"/>
        <c:auto val="1"/>
        <c:lblOffset val="100"/>
        <c:baseTimeUnit val="years"/>
      </c:dateAx>
      <c:valAx>
        <c:axId val="20567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7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672360"/>
        <c:axId val="20567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672360"/>
        <c:axId val="205672752"/>
      </c:lineChart>
      <c:dateAx>
        <c:axId val="205672360"/>
        <c:scaling>
          <c:orientation val="minMax"/>
        </c:scaling>
        <c:delete val="1"/>
        <c:axPos val="b"/>
        <c:numFmt formatCode="ge" sourceLinked="1"/>
        <c:majorTickMark val="none"/>
        <c:minorTickMark val="none"/>
        <c:tickLblPos val="none"/>
        <c:crossAx val="205672752"/>
        <c:crosses val="autoZero"/>
        <c:auto val="1"/>
        <c:lblOffset val="100"/>
        <c:baseTimeUnit val="years"/>
      </c:dateAx>
      <c:valAx>
        <c:axId val="20567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7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348344"/>
        <c:axId val="2083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348344"/>
        <c:axId val="208348736"/>
      </c:lineChart>
      <c:dateAx>
        <c:axId val="208348344"/>
        <c:scaling>
          <c:orientation val="minMax"/>
        </c:scaling>
        <c:delete val="1"/>
        <c:axPos val="b"/>
        <c:numFmt formatCode="ge" sourceLinked="1"/>
        <c:majorTickMark val="none"/>
        <c:minorTickMark val="none"/>
        <c:tickLblPos val="none"/>
        <c:crossAx val="208348736"/>
        <c:crosses val="autoZero"/>
        <c:auto val="1"/>
        <c:lblOffset val="100"/>
        <c:baseTimeUnit val="years"/>
      </c:dateAx>
      <c:valAx>
        <c:axId val="2083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4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491488"/>
        <c:axId val="20849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491488"/>
        <c:axId val="208491880"/>
      </c:lineChart>
      <c:dateAx>
        <c:axId val="208491488"/>
        <c:scaling>
          <c:orientation val="minMax"/>
        </c:scaling>
        <c:delete val="1"/>
        <c:axPos val="b"/>
        <c:numFmt formatCode="ge" sourceLinked="1"/>
        <c:majorTickMark val="none"/>
        <c:minorTickMark val="none"/>
        <c:tickLblPos val="none"/>
        <c:crossAx val="208491880"/>
        <c:crosses val="autoZero"/>
        <c:auto val="1"/>
        <c:lblOffset val="100"/>
        <c:baseTimeUnit val="years"/>
      </c:dateAx>
      <c:valAx>
        <c:axId val="20849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1745.64</c:v>
                </c:pt>
                <c:pt idx="1">
                  <c:v>1651.03</c:v>
                </c:pt>
                <c:pt idx="2">
                  <c:v>1127.98</c:v>
                </c:pt>
                <c:pt idx="3">
                  <c:v>1080.82</c:v>
                </c:pt>
                <c:pt idx="4">
                  <c:v>967.05</c:v>
                </c:pt>
              </c:numCache>
            </c:numRef>
          </c:val>
        </c:ser>
        <c:dLbls>
          <c:showLegendKey val="0"/>
          <c:showVal val="0"/>
          <c:showCatName val="0"/>
          <c:showSerName val="0"/>
          <c:showPercent val="0"/>
          <c:showBubbleSize val="0"/>
        </c:dLbls>
        <c:gapWidth val="150"/>
        <c:axId val="208347560"/>
        <c:axId val="2083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208347560"/>
        <c:axId val="208347168"/>
      </c:lineChart>
      <c:dateAx>
        <c:axId val="208347560"/>
        <c:scaling>
          <c:orientation val="minMax"/>
        </c:scaling>
        <c:delete val="1"/>
        <c:axPos val="b"/>
        <c:numFmt formatCode="ge" sourceLinked="1"/>
        <c:majorTickMark val="none"/>
        <c:minorTickMark val="none"/>
        <c:tickLblPos val="none"/>
        <c:crossAx val="208347168"/>
        <c:crosses val="autoZero"/>
        <c:auto val="1"/>
        <c:lblOffset val="100"/>
        <c:baseTimeUnit val="years"/>
      </c:dateAx>
      <c:valAx>
        <c:axId val="2083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4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60.51</c:v>
                </c:pt>
                <c:pt idx="1">
                  <c:v>64.180000000000007</c:v>
                </c:pt>
                <c:pt idx="2">
                  <c:v>111.72</c:v>
                </c:pt>
                <c:pt idx="3">
                  <c:v>108.23</c:v>
                </c:pt>
                <c:pt idx="4">
                  <c:v>122.29</c:v>
                </c:pt>
              </c:numCache>
            </c:numRef>
          </c:val>
        </c:ser>
        <c:dLbls>
          <c:showLegendKey val="0"/>
          <c:showVal val="0"/>
          <c:showCatName val="0"/>
          <c:showSerName val="0"/>
          <c:showPercent val="0"/>
          <c:showBubbleSize val="0"/>
        </c:dLbls>
        <c:gapWidth val="150"/>
        <c:axId val="208493056"/>
        <c:axId val="20849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208493056"/>
        <c:axId val="208493448"/>
      </c:lineChart>
      <c:dateAx>
        <c:axId val="208493056"/>
        <c:scaling>
          <c:orientation val="minMax"/>
        </c:scaling>
        <c:delete val="1"/>
        <c:axPos val="b"/>
        <c:numFmt formatCode="ge" sourceLinked="1"/>
        <c:majorTickMark val="none"/>
        <c:minorTickMark val="none"/>
        <c:tickLblPos val="none"/>
        <c:crossAx val="208493448"/>
        <c:crosses val="autoZero"/>
        <c:auto val="1"/>
        <c:lblOffset val="100"/>
        <c:baseTimeUnit val="years"/>
      </c:dateAx>
      <c:valAx>
        <c:axId val="20849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399.36</c:v>
                </c:pt>
                <c:pt idx="1">
                  <c:v>380.52</c:v>
                </c:pt>
                <c:pt idx="2">
                  <c:v>227.02</c:v>
                </c:pt>
                <c:pt idx="3">
                  <c:v>256.38</c:v>
                </c:pt>
                <c:pt idx="4">
                  <c:v>212.26</c:v>
                </c:pt>
              </c:numCache>
            </c:numRef>
          </c:val>
        </c:ser>
        <c:dLbls>
          <c:showLegendKey val="0"/>
          <c:showVal val="0"/>
          <c:showCatName val="0"/>
          <c:showSerName val="0"/>
          <c:showPercent val="0"/>
          <c:showBubbleSize val="0"/>
        </c:dLbls>
        <c:gapWidth val="150"/>
        <c:axId val="208347952"/>
        <c:axId val="2084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208347952"/>
        <c:axId val="208494624"/>
      </c:lineChart>
      <c:dateAx>
        <c:axId val="208347952"/>
        <c:scaling>
          <c:orientation val="minMax"/>
        </c:scaling>
        <c:delete val="1"/>
        <c:axPos val="b"/>
        <c:numFmt formatCode="ge" sourceLinked="1"/>
        <c:majorTickMark val="none"/>
        <c:minorTickMark val="none"/>
        <c:tickLblPos val="none"/>
        <c:crossAx val="208494624"/>
        <c:crosses val="autoZero"/>
        <c:auto val="1"/>
        <c:lblOffset val="100"/>
        <c:baseTimeUnit val="years"/>
      </c:dateAx>
      <c:valAx>
        <c:axId val="2084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4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46" zoomScaleNormal="100" workbookViewId="0">
      <selection activeCell="BN85" sqref="BN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赤平市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11383</v>
      </c>
      <c r="AM8" s="64"/>
      <c r="AN8" s="64"/>
      <c r="AO8" s="64"/>
      <c r="AP8" s="64"/>
      <c r="AQ8" s="64"/>
      <c r="AR8" s="64"/>
      <c r="AS8" s="64"/>
      <c r="AT8" s="63">
        <f>データ!S6</f>
        <v>129.88</v>
      </c>
      <c r="AU8" s="63"/>
      <c r="AV8" s="63"/>
      <c r="AW8" s="63"/>
      <c r="AX8" s="63"/>
      <c r="AY8" s="63"/>
      <c r="AZ8" s="63"/>
      <c r="BA8" s="63"/>
      <c r="BB8" s="63">
        <f>データ!T6</f>
        <v>87.64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84.18</v>
      </c>
      <c r="Q10" s="63"/>
      <c r="R10" s="63"/>
      <c r="S10" s="63"/>
      <c r="T10" s="63"/>
      <c r="U10" s="63"/>
      <c r="V10" s="63"/>
      <c r="W10" s="63">
        <f>データ!P6</f>
        <v>76.89</v>
      </c>
      <c r="X10" s="63"/>
      <c r="Y10" s="63"/>
      <c r="Z10" s="63"/>
      <c r="AA10" s="63"/>
      <c r="AB10" s="63"/>
      <c r="AC10" s="63"/>
      <c r="AD10" s="64">
        <f>データ!Q6</f>
        <v>4622</v>
      </c>
      <c r="AE10" s="64"/>
      <c r="AF10" s="64"/>
      <c r="AG10" s="64"/>
      <c r="AH10" s="64"/>
      <c r="AI10" s="64"/>
      <c r="AJ10" s="64"/>
      <c r="AK10" s="2"/>
      <c r="AL10" s="64">
        <f>データ!U6</f>
        <v>9487</v>
      </c>
      <c r="AM10" s="64"/>
      <c r="AN10" s="64"/>
      <c r="AO10" s="64"/>
      <c r="AP10" s="64"/>
      <c r="AQ10" s="64"/>
      <c r="AR10" s="64"/>
      <c r="AS10" s="64"/>
      <c r="AT10" s="63">
        <f>データ!V6</f>
        <v>4.34</v>
      </c>
      <c r="AU10" s="63"/>
      <c r="AV10" s="63"/>
      <c r="AW10" s="63"/>
      <c r="AX10" s="63"/>
      <c r="AY10" s="63"/>
      <c r="AZ10" s="63"/>
      <c r="BA10" s="63"/>
      <c r="BB10" s="63">
        <f>データ!W6</f>
        <v>2185.94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12181</v>
      </c>
      <c r="D6" s="31">
        <f t="shared" si="3"/>
        <v>47</v>
      </c>
      <c r="E6" s="31">
        <f t="shared" si="3"/>
        <v>17</v>
      </c>
      <c r="F6" s="31">
        <f t="shared" si="3"/>
        <v>1</v>
      </c>
      <c r="G6" s="31">
        <f t="shared" si="3"/>
        <v>0</v>
      </c>
      <c r="H6" s="31" t="str">
        <f t="shared" si="3"/>
        <v>北海道　赤平市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84.18</v>
      </c>
      <c r="P6" s="32">
        <f t="shared" si="3"/>
        <v>76.89</v>
      </c>
      <c r="Q6" s="32">
        <f t="shared" si="3"/>
        <v>4622</v>
      </c>
      <c r="R6" s="32">
        <f t="shared" si="3"/>
        <v>11383</v>
      </c>
      <c r="S6" s="32">
        <f t="shared" si="3"/>
        <v>129.88</v>
      </c>
      <c r="T6" s="32">
        <f t="shared" si="3"/>
        <v>87.64</v>
      </c>
      <c r="U6" s="32">
        <f t="shared" si="3"/>
        <v>9487</v>
      </c>
      <c r="V6" s="32">
        <f t="shared" si="3"/>
        <v>4.34</v>
      </c>
      <c r="W6" s="32">
        <f t="shared" si="3"/>
        <v>2185.94</v>
      </c>
      <c r="X6" s="33">
        <f>IF(X7="",NA(),X7)</f>
        <v>62.36</v>
      </c>
      <c r="Y6" s="33">
        <f t="shared" ref="Y6:AG6" si="4">IF(Y7="",NA(),Y7)</f>
        <v>61.37</v>
      </c>
      <c r="Z6" s="33">
        <f t="shared" si="4"/>
        <v>68.2</v>
      </c>
      <c r="AA6" s="33">
        <f t="shared" si="4"/>
        <v>67.73</v>
      </c>
      <c r="AB6" s="33">
        <f t="shared" si="4"/>
        <v>69.709999999999994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1745.64</v>
      </c>
      <c r="BF6" s="33">
        <f t="shared" ref="BF6:BN6" si="7">IF(BF7="",NA(),BF7)</f>
        <v>1651.03</v>
      </c>
      <c r="BG6" s="33">
        <f t="shared" si="7"/>
        <v>1127.98</v>
      </c>
      <c r="BH6" s="33">
        <f t="shared" si="7"/>
        <v>1080.82</v>
      </c>
      <c r="BI6" s="33">
        <f t="shared" si="7"/>
        <v>967.05</v>
      </c>
      <c r="BJ6" s="33">
        <f t="shared" si="7"/>
        <v>1352.2</v>
      </c>
      <c r="BK6" s="33">
        <f t="shared" si="7"/>
        <v>1365.62</v>
      </c>
      <c r="BL6" s="33">
        <f t="shared" si="7"/>
        <v>1309.43</v>
      </c>
      <c r="BM6" s="33">
        <f t="shared" si="7"/>
        <v>1306.92</v>
      </c>
      <c r="BN6" s="33">
        <f t="shared" si="7"/>
        <v>1203.71</v>
      </c>
      <c r="BO6" s="32" t="str">
        <f>IF(BO7="","",IF(BO7="-","【-】","【"&amp;SUBSTITUTE(TEXT(BO7,"#,##0.00"),"-","△")&amp;"】"))</f>
        <v>【776.35】</v>
      </c>
      <c r="BP6" s="33">
        <f>IF(BP7="",NA(),BP7)</f>
        <v>60.51</v>
      </c>
      <c r="BQ6" s="33">
        <f t="shared" ref="BQ6:BY6" si="8">IF(BQ7="",NA(),BQ7)</f>
        <v>64.180000000000007</v>
      </c>
      <c r="BR6" s="33">
        <f t="shared" si="8"/>
        <v>111.72</v>
      </c>
      <c r="BS6" s="33">
        <f t="shared" si="8"/>
        <v>108.23</v>
      </c>
      <c r="BT6" s="33">
        <f t="shared" si="8"/>
        <v>122.29</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399.36</v>
      </c>
      <c r="CB6" s="33">
        <f t="shared" ref="CB6:CJ6" si="9">IF(CB7="",NA(),CB7)</f>
        <v>380.52</v>
      </c>
      <c r="CC6" s="33">
        <f t="shared" si="9"/>
        <v>227.02</v>
      </c>
      <c r="CD6" s="33">
        <f t="shared" si="9"/>
        <v>256.38</v>
      </c>
      <c r="CE6" s="33">
        <f t="shared" si="9"/>
        <v>212.26</v>
      </c>
      <c r="CF6" s="33">
        <f t="shared" si="9"/>
        <v>241.2</v>
      </c>
      <c r="CG6" s="33">
        <f t="shared" si="9"/>
        <v>258.83</v>
      </c>
      <c r="CH6" s="33">
        <f t="shared" si="9"/>
        <v>251.88</v>
      </c>
      <c r="CI6" s="33">
        <f t="shared" si="9"/>
        <v>247.43</v>
      </c>
      <c r="CJ6" s="33">
        <f t="shared" si="9"/>
        <v>248.89</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49.64</v>
      </c>
      <c r="CR6" s="33">
        <f t="shared" si="10"/>
        <v>50.74</v>
      </c>
      <c r="CS6" s="33">
        <f t="shared" si="10"/>
        <v>49.29</v>
      </c>
      <c r="CT6" s="33">
        <f t="shared" si="10"/>
        <v>50.32</v>
      </c>
      <c r="CU6" s="33">
        <f t="shared" si="10"/>
        <v>49.89</v>
      </c>
      <c r="CV6" s="32" t="str">
        <f>IF(CV7="","",IF(CV7="-","【-】","【"&amp;SUBSTITUTE(TEXT(CV7,"#,##0.00"),"-","△")&amp;"】"))</f>
        <v>【60.35】</v>
      </c>
      <c r="CW6" s="33">
        <f>IF(CW7="",NA(),CW7)</f>
        <v>82.94</v>
      </c>
      <c r="CX6" s="33">
        <f t="shared" ref="CX6:DF6" si="11">IF(CX7="",NA(),CX7)</f>
        <v>82.96</v>
      </c>
      <c r="CY6" s="33">
        <f t="shared" si="11"/>
        <v>83.68</v>
      </c>
      <c r="CZ6" s="33">
        <f t="shared" si="11"/>
        <v>83.93</v>
      </c>
      <c r="DA6" s="33">
        <f t="shared" si="11"/>
        <v>86.17</v>
      </c>
      <c r="DB6" s="33">
        <f t="shared" si="11"/>
        <v>85.43</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12181</v>
      </c>
      <c r="D7" s="35">
        <v>47</v>
      </c>
      <c r="E7" s="35">
        <v>17</v>
      </c>
      <c r="F7" s="35">
        <v>1</v>
      </c>
      <c r="G7" s="35">
        <v>0</v>
      </c>
      <c r="H7" s="35" t="s">
        <v>95</v>
      </c>
      <c r="I7" s="35" t="s">
        <v>96</v>
      </c>
      <c r="J7" s="35" t="s">
        <v>97</v>
      </c>
      <c r="K7" s="35" t="s">
        <v>98</v>
      </c>
      <c r="L7" s="35" t="s">
        <v>99</v>
      </c>
      <c r="M7" s="36" t="s">
        <v>100</v>
      </c>
      <c r="N7" s="36" t="s">
        <v>101</v>
      </c>
      <c r="O7" s="36">
        <v>84.18</v>
      </c>
      <c r="P7" s="36">
        <v>76.89</v>
      </c>
      <c r="Q7" s="36">
        <v>4622</v>
      </c>
      <c r="R7" s="36">
        <v>11383</v>
      </c>
      <c r="S7" s="36">
        <v>129.88</v>
      </c>
      <c r="T7" s="36">
        <v>87.64</v>
      </c>
      <c r="U7" s="36">
        <v>9487</v>
      </c>
      <c r="V7" s="36">
        <v>4.34</v>
      </c>
      <c r="W7" s="36">
        <v>2185.94</v>
      </c>
      <c r="X7" s="36">
        <v>62.36</v>
      </c>
      <c r="Y7" s="36">
        <v>61.37</v>
      </c>
      <c r="Z7" s="36">
        <v>68.2</v>
      </c>
      <c r="AA7" s="36">
        <v>67.73</v>
      </c>
      <c r="AB7" s="36">
        <v>69.709999999999994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1745.64</v>
      </c>
      <c r="BF7" s="36">
        <v>1651.03</v>
      </c>
      <c r="BG7" s="36">
        <v>1127.98</v>
      </c>
      <c r="BH7" s="36">
        <v>1080.82</v>
      </c>
      <c r="BI7" s="36">
        <v>967.05</v>
      </c>
      <c r="BJ7" s="36">
        <v>1352.2</v>
      </c>
      <c r="BK7" s="36">
        <v>1365.62</v>
      </c>
      <c r="BL7" s="36">
        <v>1309.43</v>
      </c>
      <c r="BM7" s="36">
        <v>1306.92</v>
      </c>
      <c r="BN7" s="36">
        <v>1203.71</v>
      </c>
      <c r="BO7" s="36">
        <v>776.35</v>
      </c>
      <c r="BP7" s="36">
        <v>60.51</v>
      </c>
      <c r="BQ7" s="36">
        <v>64.180000000000007</v>
      </c>
      <c r="BR7" s="36">
        <v>111.72</v>
      </c>
      <c r="BS7" s="36">
        <v>108.23</v>
      </c>
      <c r="BT7" s="36">
        <v>122.29</v>
      </c>
      <c r="BU7" s="36">
        <v>68.23</v>
      </c>
      <c r="BV7" s="36">
        <v>65.98</v>
      </c>
      <c r="BW7" s="36">
        <v>67.59</v>
      </c>
      <c r="BX7" s="36">
        <v>68.510000000000005</v>
      </c>
      <c r="BY7" s="36">
        <v>69.739999999999995</v>
      </c>
      <c r="BZ7" s="36">
        <v>96.57</v>
      </c>
      <c r="CA7" s="36">
        <v>399.36</v>
      </c>
      <c r="CB7" s="36">
        <v>380.52</v>
      </c>
      <c r="CC7" s="36">
        <v>227.02</v>
      </c>
      <c r="CD7" s="36">
        <v>256.38</v>
      </c>
      <c r="CE7" s="36">
        <v>212.26</v>
      </c>
      <c r="CF7" s="36">
        <v>241.2</v>
      </c>
      <c r="CG7" s="36">
        <v>258.83</v>
      </c>
      <c r="CH7" s="36">
        <v>251.88</v>
      </c>
      <c r="CI7" s="36">
        <v>247.43</v>
      </c>
      <c r="CJ7" s="36">
        <v>248.89</v>
      </c>
      <c r="CK7" s="36">
        <v>142.28</v>
      </c>
      <c r="CL7" s="36" t="s">
        <v>100</v>
      </c>
      <c r="CM7" s="36" t="s">
        <v>100</v>
      </c>
      <c r="CN7" s="36" t="s">
        <v>100</v>
      </c>
      <c r="CO7" s="36" t="s">
        <v>100</v>
      </c>
      <c r="CP7" s="36" t="s">
        <v>100</v>
      </c>
      <c r="CQ7" s="36">
        <v>49.64</v>
      </c>
      <c r="CR7" s="36">
        <v>50.74</v>
      </c>
      <c r="CS7" s="36">
        <v>49.29</v>
      </c>
      <c r="CT7" s="36">
        <v>50.32</v>
      </c>
      <c r="CU7" s="36">
        <v>49.89</v>
      </c>
      <c r="CV7" s="36">
        <v>60.35</v>
      </c>
      <c r="CW7" s="36">
        <v>82.94</v>
      </c>
      <c r="CX7" s="36">
        <v>82.96</v>
      </c>
      <c r="CY7" s="36">
        <v>83.68</v>
      </c>
      <c r="CZ7" s="36">
        <v>83.93</v>
      </c>
      <c r="DA7" s="36">
        <v>86.17</v>
      </c>
      <c r="DB7" s="36">
        <v>85.43</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pcws05</cp:lastModifiedBy>
  <dcterms:created xsi:type="dcterms:W3CDTF">2016-02-03T08:45:29Z</dcterms:created>
  <dcterms:modified xsi:type="dcterms:W3CDTF">2016-02-15T09:22:29Z</dcterms:modified>
  <cp:category/>
</cp:coreProperties>
</file>